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codeName="ThisWorkbook" defaultThemeVersion="124226"/>
  <mc:AlternateContent xmlns:mc="http://schemas.openxmlformats.org/markup-compatibility/2006">
    <mc:Choice Requires="x15">
      <x15ac:absPath xmlns:x15ac="http://schemas.microsoft.com/office/spreadsheetml/2010/11/ac" url="D:\RADOVI - U TIJEKU\JR CESTA PAVEKI - TE\"/>
    </mc:Choice>
  </mc:AlternateContent>
  <xr:revisionPtr revIDLastSave="0" documentId="13_ncr:1_{4BAD7014-E43E-42D2-9680-B5AAB18A61DD}" xr6:coauthVersionLast="37" xr6:coauthVersionMax="37" xr10:uidLastSave="{00000000-0000-0000-0000-000000000000}"/>
  <bookViews>
    <workbookView xWindow="0" yWindow="0" windowWidth="17970" windowHeight="9495" tabRatio="869" activeTab="2" xr2:uid="{00000000-000D-0000-FFFF-FFFF00000000}"/>
  </bookViews>
  <sheets>
    <sheet name="naslovna" sheetId="61" r:id="rId1"/>
    <sheet name="UVOD" sheetId="63" r:id="rId2"/>
    <sheet name="ELEKTRO" sheetId="64" r:id="rId3"/>
  </sheets>
  <externalReferences>
    <externalReference r:id="rId4"/>
  </externalReferences>
  <definedNames>
    <definedName name="ENERGIJA">'[1]TABLICA stvarnih količina-LED'!$R$4</definedName>
    <definedName name="_xlnm.Print_Titles" localSheetId="2">ELEKTRO!$1:$10</definedName>
    <definedName name="_xlnm.Print_Titles" localSheetId="0">naslovna!$1:$10</definedName>
    <definedName name="_xlnm.Print_Titles" localSheetId="1">UVOD!$1:$10</definedName>
    <definedName name="led">#REF!</definedName>
    <definedName name="LEDO">#REF!</definedName>
    <definedName name="Natrij">#REF!</definedName>
    <definedName name="_xlnm.Print_Area" localSheetId="2">ELEKTRO!$A$7:$F$276</definedName>
    <definedName name="_xlnm.Print_Area" localSheetId="0">naslovna!$A$7:$F$53</definedName>
    <definedName name="_xlnm.Print_Area" localSheetId="1">UVOD!$A$7:$F$41</definedName>
    <definedName name="temp">#REF!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18" i="64" l="1"/>
  <c r="F115" i="64"/>
  <c r="F112" i="64"/>
  <c r="F109" i="64"/>
  <c r="F106" i="64"/>
  <c r="F103" i="64"/>
  <c r="F100" i="64"/>
  <c r="F97" i="64"/>
  <c r="F51" i="64" l="1"/>
  <c r="F48" i="64" l="1"/>
  <c r="F29" i="64"/>
  <c r="F26" i="64"/>
  <c r="F213" i="64"/>
  <c r="F228" i="64"/>
  <c r="F183" i="64"/>
  <c r="F238" i="64"/>
  <c r="F225" i="64"/>
  <c r="F173" i="64"/>
  <c r="F167" i="64"/>
  <c r="F143" i="64"/>
  <c r="F66" i="64"/>
  <c r="F57" i="64"/>
  <c r="B258" i="64" l="1"/>
  <c r="A258" i="64"/>
  <c r="F234" i="64"/>
  <c r="F189" i="64"/>
  <c r="F155" i="64"/>
  <c r="F152" i="64"/>
  <c r="F149" i="64"/>
  <c r="F146" i="64"/>
  <c r="F140" i="64"/>
  <c r="F121" i="64"/>
  <c r="F170" i="64"/>
  <c r="F94" i="64"/>
  <c r="F75" i="64"/>
  <c r="F63" i="64"/>
  <c r="F54" i="64"/>
  <c r="A13" i="64"/>
  <c r="B34" i="64"/>
  <c r="A34" i="64"/>
  <c r="F32" i="64"/>
  <c r="F23" i="64"/>
  <c r="F20" i="64"/>
  <c r="F17" i="64"/>
  <c r="F14" i="64"/>
  <c r="F201" i="64"/>
  <c r="F231" i="64"/>
  <c r="F241" i="64"/>
  <c r="F222" i="64"/>
  <c r="F204" i="64"/>
  <c r="F198" i="64"/>
  <c r="F195" i="64"/>
  <c r="F186" i="64"/>
  <c r="F137" i="64"/>
  <c r="F134" i="64"/>
  <c r="F84" i="64"/>
  <c r="F81" i="64"/>
  <c r="A16" i="64" l="1"/>
  <c r="A19" i="64" s="1"/>
  <c r="F34" i="64"/>
  <c r="F258" i="64" s="1"/>
  <c r="F87" i="64"/>
  <c r="F192" i="64"/>
  <c r="A22" i="64" l="1"/>
  <c r="A25" i="64" l="1"/>
  <c r="F78" i="64"/>
  <c r="A28" i="64" l="1"/>
  <c r="A31" i="64" s="1"/>
  <c r="A264" i="64"/>
  <c r="F219" i="64"/>
  <c r="F216" i="64"/>
  <c r="F210" i="64"/>
  <c r="F207" i="64"/>
  <c r="F182" i="64"/>
  <c r="F164" i="64"/>
  <c r="F131" i="64"/>
  <c r="F128" i="64"/>
  <c r="F47" i="64"/>
  <c r="F157" i="64" l="1"/>
  <c r="F260" i="64" s="1"/>
  <c r="F243" i="64"/>
  <c r="F264" i="64" s="1"/>
  <c r="F175" i="64"/>
  <c r="F262" i="64" s="1"/>
  <c r="B264" i="64"/>
  <c r="B262" i="64"/>
  <c r="A262" i="64"/>
  <c r="B260" i="64"/>
  <c r="A260" i="64"/>
  <c r="B243" i="64"/>
  <c r="A243" i="64"/>
  <c r="A181" i="64"/>
  <c r="B175" i="64"/>
  <c r="A175" i="64"/>
  <c r="B157" i="64"/>
  <c r="A157" i="64"/>
  <c r="A46" i="64"/>
  <c r="A50" i="64" l="1"/>
  <c r="A53" i="64" s="1"/>
  <c r="A56" i="64" s="1"/>
  <c r="F266" i="64"/>
  <c r="A59" i="64" l="1"/>
  <c r="A185" i="64"/>
  <c r="A65" i="64" l="1"/>
  <c r="A188" i="64"/>
  <c r="A163" i="64"/>
  <c r="A166" i="64" l="1"/>
  <c r="A169" i="64" s="1"/>
  <c r="A191" i="64"/>
  <c r="A194" i="64" l="1"/>
  <c r="A71" i="64"/>
  <c r="A197" i="64" l="1"/>
  <c r="A200" i="64" s="1"/>
  <c r="A172" i="64"/>
  <c r="A77" i="64" l="1"/>
  <c r="A203" i="64" l="1"/>
  <c r="A206" i="64" s="1"/>
  <c r="A80" i="64"/>
  <c r="A209" i="64" l="1"/>
  <c r="A212" i="64" s="1"/>
  <c r="A83" i="64"/>
  <c r="A215" i="64" l="1"/>
  <c r="A86" i="64"/>
  <c r="A218" i="64" l="1"/>
  <c r="A89" i="64" l="1"/>
  <c r="A96" i="64" s="1"/>
  <c r="A99" i="64" s="1"/>
  <c r="A102" i="64" s="1"/>
  <c r="A105" i="64" s="1"/>
  <c r="A108" i="64" s="1"/>
  <c r="A111" i="64" s="1"/>
  <c r="A114" i="64" s="1"/>
  <c r="A117" i="64" s="1"/>
  <c r="A221" i="64" l="1"/>
  <c r="A120" i="64"/>
  <c r="A123" i="64" l="1"/>
  <c r="A224" i="64" l="1"/>
  <c r="A227" i="64" s="1"/>
  <c r="A130" i="64"/>
  <c r="A133" i="64" s="1"/>
  <c r="A136" i="64" s="1"/>
  <c r="A139" i="64" s="1"/>
  <c r="A142" i="64" l="1"/>
  <c r="A145" i="64" s="1"/>
  <c r="A148" i="64" s="1"/>
  <c r="A151" i="64" s="1"/>
  <c r="A154" i="64" s="1"/>
  <c r="A230" i="64" l="1"/>
  <c r="A233" i="64" s="1"/>
  <c r="A237" i="64" l="1"/>
  <c r="A240" i="64" s="1"/>
</calcChain>
</file>

<file path=xl/sharedStrings.xml><?xml version="1.0" encoding="utf-8"?>
<sst xmlns="http://schemas.openxmlformats.org/spreadsheetml/2006/main" count="185" uniqueCount="121">
  <si>
    <t>Opis stavke</t>
  </si>
  <si>
    <t>Jed. mjere</t>
  </si>
  <si>
    <t>Količina</t>
  </si>
  <si>
    <t>Jedinična</t>
  </si>
  <si>
    <t>Ukupna</t>
  </si>
  <si>
    <t>1.</t>
  </si>
  <si>
    <t>2.</t>
  </si>
  <si>
    <t>3.</t>
  </si>
  <si>
    <t>Redni br. stavke</t>
  </si>
  <si>
    <t>4.</t>
  </si>
  <si>
    <t>kompl.</t>
  </si>
  <si>
    <t>5.</t>
  </si>
  <si>
    <t>Cijena [kn]</t>
  </si>
  <si>
    <t>REKAPITULACIJA</t>
  </si>
  <si>
    <t>6.</t>
  </si>
  <si>
    <t>7.</t>
  </si>
  <si>
    <t>8.</t>
  </si>
  <si>
    <t>9.</t>
  </si>
  <si>
    <t>GRAĐEVINSKI RADOVI</t>
  </si>
  <si>
    <t>SVEUKUPNO:</t>
  </si>
  <si>
    <t>UVOD</t>
  </si>
  <si>
    <t>U svim stavkama ovog troškovnika ukljkučena je nabava, doprema, montaža i spajanje, komplet sa sitnim instalacijskim materijalom i priborom. Sve radove mora za Izvođača izvesti kvalificirana radna snaga.</t>
  </si>
  <si>
    <t>Sav građevni materijal i pribor prije ugradnje mora odobriti nadzorni inženjer.</t>
  </si>
  <si>
    <t xml:space="preserve">Izvođač radova dužan je za eventualne izmjene u toku građenja obavijestiti Investitora i nadzornog inženjera. </t>
  </si>
  <si>
    <t>Za svu ugrađenu opremu i materijal izvođač je dužan Investitoru predati isprave o sukladnosti i ostale dokaze kvalitete izvedenih radova  i ugrađenje opreme (pregled, ispitivanja, mjerenja i sl.).</t>
  </si>
  <si>
    <t>Prilikom narudžbe instalacijskog materijala, opreme i uređaja te tijekom izvođenja radova Izvođač je dužan primjenjivati  odredbe važećih zakona i propisa.</t>
  </si>
  <si>
    <t>Prilikom preuzimanja proizvoda potrebnih za izvođenje električne instalacije izvođač mora obavezno utvrditi:
 - je li građevni proizvod isporučen s oznakom sukladnosti u skladu sa važećim propisom kojim se uređuje označavanje građevnih proizvoda i podudaraju li se podaci na dokumentaciji s kojom je građevni proizvod isporučen s podacima u propisanoj oznaci
 - je li građevni proizvod isporučen sa potrebnim ispravama o sukladnosti ili tehničkim dopuštenjima
 - je li građevni proizvod isporučen s tehničkim uputama za ugradnju i uporabu na hrvatskom jeziku
 - jesu li svojstva, uključivo i rok uporabe građevnog proizvoda te podaci značajni za njegovu ugradnju, uporabu i utjecaj na svojstva i trajnost električne instalacije sukladni svojstvima i podacima određenim glavnim projektom</t>
  </si>
  <si>
    <t>U svim stavkama ovog troškovnika, prilikom izrade ponude, obuhvaćeni su ukupni troškovi materijala, opreme i rada za potpuno dovršenje cjelokupnog posla uključujući:
 - nabavu i transport na gradilište
 - spajanje i montažu opreme prema priloženoj tehničkoj dokumentaciji i uputama proizvođača, uz korištenje kvalitetnog elektroinstalacijskog materijala uporabom kvalificirane i stručne radne snage
 - popratne građevinske radove poput izrade i zatvaranja šliceva za polaganje kabela, izrade niša za ugradnju i obzidavanje razvodnih ormara, izrade otvora za ugradnju podžbukne opreme i slično, uz dovođenje svih površina zahvata u prvobitno stanje
 - pregled i ispitivanje električnih instalacija te izrada potrebnih atesta o izvršenim mjerenjima i ispitivanjima od strane ovlaštene osobe
 - puštanje sustava u rad, primopredaja sustava, izrada dokumentacije izvedenog stanja i uputa za rukovanje na hrvatskom jeziku
 - grubo i fino čišćnje prostora tijekom izvođenja i nakon izvedenih radova</t>
  </si>
  <si>
    <t>Nudi se:</t>
  </si>
  <si>
    <t>ELEKTROTEHNIČKI I GRAĐEVINSKI  PROJEKT</t>
  </si>
  <si>
    <t>RAZVOD JAVNE RASVJETE</t>
  </si>
  <si>
    <t>m'</t>
  </si>
  <si>
    <t>kom.</t>
  </si>
  <si>
    <t>kg</t>
  </si>
  <si>
    <t>kom</t>
  </si>
  <si>
    <t xml:space="preserve">Podešavanje optike (nagiba) svjetiljki novo izvedene javne rasvjete nakon provedenog mjerenja rasvijetljenosti, a sve u cilju zadovoljenja svjetlotehničkih karakteristika prema tehničkom proračunu u projektu. U stavku uračunati sve radove i opremu do pune funkcionalnosti.
Obračun po kom svjetiljke.
</t>
  </si>
  <si>
    <t xml:space="preserve">Projektant elektrotehničkog dijela: </t>
  </si>
  <si>
    <t>Marin Lučić, mag.ing.el.</t>
  </si>
  <si>
    <t>Projektant građevinskog dijela:</t>
  </si>
  <si>
    <t>Dalibor Ružić, dipl.ing.građ.</t>
  </si>
  <si>
    <t>PRIPREMNI RADOVI</t>
  </si>
  <si>
    <t>Učešće stručnog nadzora HEP ODS-a prilikom izvođenja radova u blizini postojećih elektroenergetskih objekata. Broj izlazaka ovisi o dinamičkom planu izvođača radova.</t>
  </si>
  <si>
    <t>Učešće stručnog nadzora HT-a prilikom izvođenja radova u blizini postojećih TK instalacija. Broj izlazaka ovisi o dinamičkom planu izvođača radova.</t>
  </si>
  <si>
    <t>kompl</t>
  </si>
  <si>
    <t xml:space="preserve">Geodetski snimak novo izvedene javne rasvjete kao podloga za unos u katastar vodova. Snimak se predaju u tiskanom obliku (3x) i kao elektronički zapis na digitalnom mediju.
</t>
  </si>
  <si>
    <t xml:space="preserve">Sječa i uklanjanje raslinja, grmlja, stabala i krošnji s odsjecanjem granja, s 70% obraslošću jedinice mjere, uključivo zbrinjavanje na ovlaštenom deponiju. U stavku su uključeni dijelovi trase između stupnih mjesta te pozicije kabelskih zdenaca i stupnih mjesta, gdje raslinje narušava svjetlotehničke karakteristike buduće javne rasvjete te ometa normalno izvođenje građevinskih i elektromontažnih radova.
Obračun po m' trase.
</t>
  </si>
  <si>
    <t>m3</t>
  </si>
  <si>
    <t xml:space="preserve">Planiranje dna rova s križevima između dva vertikalna loma s točnošću +/- 3 cm. Sva eventualna udubljenja potrebno je ispuniti s kamenom sitneži krupnoće zrna do 8 mm promjera, te strojno nabiti, a sve na teret izvoditelja. Širina rova 60cm.
Obračun po m'.
</t>
  </si>
  <si>
    <t xml:space="preserve">Strojno zatrpavanje preostalog dijela rova (profil 60 x 60cm) probranim materijalom iz iskopa na dijelu gdje trasa rova prolazi pločnikom, bankinom ili zelenim površinama, uz obavezno nabijanje materijala u slojevima po 30cm. Zbijanje se vrši slojevito na vrijednost 80MN/cm2 i dokazuje atestom. Na djelovima gdje trasa prolazi po zelenom terenu ili bankini materijalom se rov zatrpava do vrha.
Obračun po m3 ugrađenog materijala u zbijenom stanju (koef. zbijenosti i koef. rastresitosti uračunati u jediničnu cijenu).
</t>
  </si>
  <si>
    <t>Dobava materijala i izvedba sanacije cestovnih rubnjaka na mjestima prekopa. Stavka uključuje dobavu rubnjaka i pratećeg materijala te ugradnju do pune funkcionalnosti.
Rubnjake položiti i učvrstiti u betonski temelj (C 12/15). Fuge zaliti cementnim mortom.
Obračun po m' rubnjaka.</t>
  </si>
  <si>
    <t xml:space="preserve">Utovar, odvoz i odlaganje viška iskopanog materijala na deponiju koju osigurava Investitor ili Izvođač (udaljenosti do 10 km), te planiranje materijala na istoj. Obračun vršen s koeficijentom rastresitosti 1,35.
Stavkom je obuhvaćena i eventualna cijena prihvata materijala na odlagalištu.
Jedinična cijena stavke uključuje sav potreban rad i transporte za kompletnu izvedbu stavke.
Prihvat na deponiji će se obračunati prema ispostavljenom računu nadležne ustanove.
Obračun po m3 odveženog materijala.
</t>
  </si>
  <si>
    <t xml:space="preserve">Pažljiva demontaža postojećih prometnih znakova te ponovna montaža nakon zatrpavanja kabelskog rova. U stavku uračunati sav potreban materijal i rad, poput temelja, iskopa jama, montažno pribora i slično.
Obračun po kom prometnog znaka.
</t>
  </si>
  <si>
    <t xml:space="preserve">Obnova horizontalne prometne sinalizacije i oznaka nakon asfaltiranja, uključivo sav potreban materijal i radove.
Obračun po kom horizontalne signalizacije.
</t>
  </si>
  <si>
    <t xml:space="preserve">Čišćenje prometnih površina nakon izvođenja radova i dovođenje u prvobitno stanje.
</t>
  </si>
  <si>
    <t>U svim stavkama za razvodne ormare uključena je izrada jednopolnih shema usklađenih sa izvedenim stanjem i njihova zaštita PVC folijom, dimenzioniranje razdjelnika uz najmanje 30% slobodnog prostora za buduća proširenja, ugradnja razdjelnika na za to predviđeno mjesto uz sve popratne radove, spajanje i označavanje svih dolaznih i odlaznih kabela i vodiča natpisnim pločicama, dobava i ugradnja kabelskih uvodnica, stezaljki i sabirnica, unutrašnje ožičenje razdjelnika i sl. Na vrata ormara mora se postavitit ime proizvođača, oznaka prema nacrtnoj dokumentaciji te oznaka sustava uzemljenja i vrsta zaštite.</t>
  </si>
  <si>
    <t>m2</t>
  </si>
  <si>
    <t>Izrada privrmenog prometnog rješenja u zoni zahvata od strane ovlaštene osobe te provedba privremene regulacije prometa. Stavka uključuje sve radove i opremu za cjelokupno vrijeme trajanja radova.</t>
  </si>
  <si>
    <t>10.</t>
  </si>
  <si>
    <t xml:space="preserve">Dobava bitumenske zaštitne mase i premazivanje podnožja stupova i uzemljivačkih spojeva u rovu. Stup se premazuje u podzemnom dijelu i do visine 0,5m u nadzemnom dijelu.
Obračun po kg zaštitne mase.
</t>
  </si>
  <si>
    <t xml:space="preserve">Izrada, postava i demontaža  kolnog željeznog mostića na prilazima objektima preko otvorenih kanala, dimenzija do 200cm x 350cm, s ogradom visine 100 cm.
Obračun po kom mostića.
</t>
  </si>
  <si>
    <t>U slučaju nuđenja alternativne opreme Investitor prije konačnog odabira najpovoljnijeg ponuditelja ima pravo zatražiti uzorke ponuđene opreme zbog provođenja eventualnih ispitivanja i ocjene jednakovrijednosti te je ponuditelj dužan iste dostaviti u roku od 5 radnih dana.</t>
  </si>
  <si>
    <r>
      <t xml:space="preserve">JAVNA RASVJETA 
</t>
    </r>
    <r>
      <rPr>
        <b/>
        <sz val="22"/>
        <color theme="1"/>
        <rFont val="Tahoma"/>
        <family val="2"/>
        <charset val="238"/>
      </rPr>
      <t>TROŠKOVNIK SA OPISOM RADOVA</t>
    </r>
  </si>
  <si>
    <t xml:space="preserve">Prilikom nuđenja alternativnih proizvoda Izvođač OBVEZNO dodaje i dopunjava rubrike "tip" i "proizvođač" nuđene opreme. Sva altrenativna ponuđena oprema mora biti jednakovrijednih ili povoljnijih tehničkih karakteristika u odnosu na opremu projektiranu i specificiranu ovim troškovnikom što je Izvođač prilikom nuđenja dužan i dokazati TEHNIČKIM PRORAČUNIMA (svjetlotehnički izračun, proračun kratkog spoja i slično) i KATALOŠKIM PODACIMA PROIZVOĐAČA te će se na istu zatražiti suglasnost projektanta i nazornog inženjera. </t>
  </si>
  <si>
    <t>Označavanje postojećih elektroenergetskih podzemnih instalacija (SN i NN) u zoni zahvata ovog projekta od strane tehničke službe nadležnog pogona HEP ODS-a, Elektroprimorje Rijeka. Obilježavanje izvode isključivo ovlašteni predstavnici HEP ODS-a iskolčavanjem ili označavanjem bojom. U stavku je uračunata cjelokupna koordinacija izvođača radova sa predstavnicima nadležnog pogona HEP ODS-a sukladno posebnim uvjetima gradnje te svi prateći radovi i materijal. 
Obračun po m' trase.</t>
  </si>
  <si>
    <t>Traganje i obilježavanje (iskolčenje) postojećih TK podzemnih instalacija u zoni zahvata ovog projekta od strane tehničke službe Hrvatskog telekoma. Obilježavanje izvode isključivo ovlašteni predstavnici HT-a iskolčavanjem ili označavanjem bojom. U stavku je uračunata cjelokupna koordinacija izvođača radova sa predstavnicima HT-a sukladno posebnim uvjetima gradnje te svi prateći radovi i materijal. 
Obračun po m' trase.</t>
  </si>
  <si>
    <t>Dobava i ugradnja križnih podzemnih FeZn spojnica za uzemljivačku traku 30x4mm. Spojnice se ugrađuju u zemljani rov na prethodno položenu traku uzemljivača te se nakon ugradnje oblivaju bitumenom. U stavku uračunati sav potreban materijal i radove za ugradnju, sve do pune funkcionalnosti. 
Obračun po kom ugrađene spojnice.</t>
  </si>
  <si>
    <t xml:space="preserve">Ispitivanje uzemljenja sukladno Tehničkom propisu za sustave zaštite od djelovanja munje na građevinama (NN 87/08, 33/10).
</t>
  </si>
  <si>
    <t>Obilježavanje stupova javne rasvjete naljepnicom sa oznakom opasnosti od električnog udara. Naljepnica se postavlja sa unutrašnje strane vratašca, uz razdjelnicu stupa.</t>
  </si>
  <si>
    <t>Trasiranje (iskolčenje) - obilježavanje trasa polaganja kabela i pozicija temelja stupova vanjske rasvjete od strane ovlaštenog geodeta. Trasa je vođena na tlu.
Obračun po m' trase ili kom temelja.</t>
  </si>
  <si>
    <t xml:space="preserve">Proboj betonskih zidova debljine cca 25-30cm za provlačenje kabela i cijevi vanjske rasvjete. Nakon provlačenja proboj dovesti u prvobitno stanje. Obračun po kom proboja.
</t>
  </si>
  <si>
    <t>Dobava i polaganje uzemljivača u prethodno pripremljen kabelski rov u materijal iz iskopa, na dubinu cca. 60cm. Predviđen je uzemljivač izrađen od FeZn trake 30x4mm položen sjekomice ("na nož"). U svaku uračunati sav potreban materijal i radove na polaganju uzemljivača, sve do pune funkcionalnosti. 
Obračun po m' položenog uzemljivača.</t>
  </si>
  <si>
    <t>Ispitivanje instalacije jake struje u skladu sa normom HRN HD 60364-6 uključujući ispitivanje zaštite od električnog udara i otpora izolacije, te izdavanje zapisnika o ispitivanju.</t>
  </si>
  <si>
    <t xml:space="preserve">Mjerenje rasvijetljenosti cestovne površine te izdavanje zapisnika o ispitivanju. Prvo mjerenje izvesti po ugradnji svjetiljki a drugo nakon dodatnog podešavanja svjetiljki.
</t>
  </si>
  <si>
    <t>Projekt izvedenog stanja ( projekt sa svim ucrtanim izmjenama i dopunama sukladno stvarno izvedenom stanju) izrađen u 2 primjerka  u tiskanom obliku te elektronskom obliku. Projekt izrađuje osoba ovlaštena za projektiranje uz prethodno proveden geodetski snimak instalacija prema zasebnoj stavki.</t>
  </si>
  <si>
    <t xml:space="preserve">Izvedba probnih ručnih iskopa (prekopa) na označenoj trasi postojećih instalacija HEP ODS-a i HT-a zbog utvrđivanja stvarnog položaja instalacija. Dimenzije iskopa 40x80cm (Š x V), dužina cca 2m.
Obračun po kom iskopa.
</t>
  </si>
  <si>
    <t>- temelji stupova</t>
  </si>
  <si>
    <t xml:space="preserve">Zatrpavanje prostora oko temelja stupova čistim i sortiranim kamenim materijalom iz iskopa granulacije (0.1 do 10 kg) kako bi se osiguralo potpuno nalijeganje vertikalnih stranica temelja na okolno sraslo tlo. Nasipavanje se izvodi do linije uređenog terena dane u projektu. Nasip se grubo  planira i zbija u slojevima debljine do 0,5 m. Zbijanje se izvodi ručnim pneumatskim nabijačima . 
U jediničnu cijenu sadržan sav materijal i rad na zatrpavanju, planiranju i zbijanju slojeva.
Obračun po m3 ugrađenog materijala u zbijenom stanju.
</t>
  </si>
  <si>
    <t>- stup visine h=10m / kabel dužine l=10m</t>
  </si>
  <si>
    <t>JAVNA RASVJETA DIJELA NERAZVRSTANE CESTE br. 55 
PREMA TE "RIJEKA" U OPĆINI KOSTRENA</t>
  </si>
  <si>
    <t>Čišćenje postojećih temelja stupova javne rasvjete u zoni zahvata. Stavka sadrži čišćenje okoliša temelja, čišćenje otvora za ugradnju stupa i odvojaka PVC cijevi.
Obračun po kom temelja.</t>
  </si>
  <si>
    <t>- strujni krug 1S</t>
  </si>
  <si>
    <t>- strujni krug 2S</t>
  </si>
  <si>
    <t>Spajanje prethodno položenih kabela FG70R 4x16mm2 na razdjelnice u stupu ili na razvodnim ormarima. Obračun po komadu spoja kabela, komplet sa svim radovima do pune funkcionalnosti.</t>
  </si>
  <si>
    <t xml:space="preserve">Dobava, doprema i ugradnja čeličnog vruće pocinčanog cijevnog usadnog rasvjetnog stupa ukupne visine iznad zemlje H=10,0m (10,0+0,8met.) kao tip OMEGA ORS C2-10/3 ili jednakovrijedan proizvod. Stup mora biti sa otvorom za razdjelnicu stupa minimalno 350x95mm, dimenzioniran  za treću zonu zaštite od vjetra (35 m/s). Visina konstrukcije stupa je 10,8 m. Stup se izrađuje iz tri segmenta: prvi segment iz okrugle cijevi Φ159x4,5; L=5200mm, drugi segment iz okrugle cijevi Φ127x4,0 L=2800mm i treći segment iz okrugle cijevi Φ88,9x3,2 L=2800mm. Kvaliteta osnovnog materijala stupa je S235J2H prema HRN EN 10210,a vrućeg pocinčavanja EN ISO 1461. Na vrh stupa se postavljaju tipska rasvjetna tijela maksimalne mase do 70 kg i maksimalne površine izložene djelovanju vjetra od 0,3 m2. Stup se sidri u AB temelj direktno. Dubina sidrenja je 80 cm. 
Stavka obuhvaća dobavu, ugradnju i centriranje stupa te spajanje na prethodno izveden izvod sa uzemljivača.
Obračun po kom stupa.
</t>
  </si>
  <si>
    <t>Dobava materijala i izrada odvojaka (izvoda) sa uzemljivača u rovu, prosječne dužine l=1,0m izvan zemlje (na stupove i razvodne ormare). U stavku uračunati križnu FeZn spojnicu (1 kom), oblivanje spoja bitumenom, te FeZn traku 25x4mm dužine l=2,0m.  Obračun po kom izvedenog odvojka.</t>
  </si>
  <si>
    <t>Dobava materijala i dorada postojećeg razvodnog ormara javne rasvjete u vlasništvu Investitora, tlocrtne oznake SRO JR-1 za novo predviđene strujne krugove javne rasvjete. U ormar se ugrađuje oprema kako slijedi:
- rastalni ulošci D02 25A ....................6 kom
- odvodnici prenapona tip 1+2 3P........1 kom
- predosigurač za SPD.......................1 kom
- prateće interno ožičenje ..................1 kompl
- izlazne redne stezaljke za 16mm2......8 kom
Prije ugradnje opreme provesti temeljito čišćenje postojećeg razvodnog ormara.
U stavku uračunati sav potreban materijal i radove za ugradnju, sve do pune funkcionalnosti.</t>
  </si>
  <si>
    <t>LED izvor slijedećih tehničkih karakteristika:
- asimetrična cestovna optika (tvornička oznaka DM12)
- svjetlosna iskoristivost svjetiljke ≥ 140lm/W
- efektivni svjetlosni tok svjetiljke (s uračunatim gubicima u optičkom dijelu) ≥ 9000 lm
- ukupna snaga (LED modul + predspoj) ≤ 64 W
- boja svjetlosti ≤ 4000K
- CRI (Ra) ≥ 70
Svjetiljka kao tip  Clearway BGP303 LED99-4S/740 DM12 DDF2 SRG "PHILIPS" ili jednakovrijedan proizvod prema iznad prikazanom kriteriju jednakovrijednosti.
Obračun po kom ugrađen svjetiljke.</t>
  </si>
  <si>
    <t>Dobava i ugradnja tipskog adaptera (natika) za prilagođenje vrha stupa za potrebe ugradnje svjetiljke Ø60mm.
Obračun po kom ugrađenog adaptera.</t>
  </si>
  <si>
    <t xml:space="preserve">Dobava i ugradnja priključne kutije (razdjelnice) za stup javne rasvjete, sa mogućnošću prihvata do tri kabela 4x16mm2. Razdjelnica mora biti opremljena sa minimalno 2 DII (E27) osigurača, stupnja zaštite IP44, klase izolacije II. Razdjelnica predviđena za ugradnju u stupove promjera većeg od 110mm, dimenzije otvora za zgradnju min  90x300mm. 
Razdjelnica kao tip 2035 "TYCO" ili jednakovrijedan proizvod prema iznad prikazanom kriteriju jednakovrijednosti.
U stavku uračunati ugradnju i spajanje razdjelnice sve do pune funkcionalnosti.
Obračun po kom ugrađene razdjelnice.
</t>
  </si>
  <si>
    <t xml:space="preserve">Dobava i polaganje PVC upozoravajuće trake "POZOR ENERGETSKI KABEL" u prethodno pripremljen zemljani rov prema detaljima u nacrtnoj dokumentaciji. Traka se polaže u dvije razine.
Obračun po m' položene trake.
</t>
  </si>
  <si>
    <t>- trasa kabela</t>
  </si>
  <si>
    <t>ZAŠTITA POSTOJEĆIH INSTALACIJA HT-a</t>
  </si>
  <si>
    <t xml:space="preserve">Dobava materijala i izvedba zaštite postojeće EKI HT-a u zoni zahvata na mikrolokacijama križanja sa budućim instalacijama javne rasvjete. Stavka uključuje sve radove i materijal od početka iskopa, zaštite otkopanih kabela pa do zatrpavanja kabelskog rova, kako slijedi:
- pažljivi ručni iskop neposredno na mjestu križanja cca 0.6 m3,
- zaštita EKI dasčanim oplatama i ogradama,
- oblaganje EKI PVC polucijevima Ø160mm u dužini 2m,
- zatrpavanje križanja pijeskom 0-4 cca 0,3m3
- koordinacija sa predstavnicima HT-a.
Obračun po kompletu izvedene zaštite na križanju.
</t>
  </si>
  <si>
    <t xml:space="preserve">Dobava i polaganje dobrovodljivih Fe cijevi / polucijevi vanjskog promjera Ø75mm oko kabela javne rasvjete. Dužina cijevi min. 1m sa svake strane križanja. 
Obračun po m' položene cijevi / polucijevi na križanju.
</t>
  </si>
  <si>
    <t xml:space="preserve">Dobava materijala i izvedba zaštite postojećih SN i NN elektrovodova HEP ODS-a u zoni zahvata na mikrolokacijama križanja sa budućim instalacijama javne rasvjete. Stavka uključuje sve radove i materijal od početka iskopa, zaštite otkopanih kabela pa do zatrpavanja kabelskog rova, kako slijedi:
- pažljivi ručni iskop neposredno na mjestu križanja cca 0.6 m3,
- zaštita SN/NN kabela dasčanim oplatama i ogradama,
- oblaganje SN/NN kabela PVC polucijevima Ø160mm u dužini 2m,
- zatrpavanje križanja pijeskom 0-4 cca 0,3m3
- koordinacija sa predstavnicima HEP ODS-a.
Obračun po kompletu izvedene zaštite na križanju.
</t>
  </si>
  <si>
    <t xml:space="preserve">Zarezivanje postojećeg asfalta bez obzira na debljinu sloja, za širinu budućeg rova od 60cm u kolniku ceste i parkirališta.  Ponovno zarezivanje se vrši po 20 cm s obje strane rova. U stavku uračunati ponovno zarezivanje asfalta neposredno prije asfaltiranja radi pravilne veze sa novim slojem asfalta.
Jedinična cijena stavke uključuje sav potreban rad, materijal, pomoćna sredstva i transporte za izvedbu stavke. 
Obračun po m' zarezanog asfalta.
</t>
  </si>
  <si>
    <t xml:space="preserve">Kombinirani strojno-ručni iskop rova (strojno cca 70% a ručno cca 30%) za polaganje cijevi i kabela u cesti, pločniku, parkiralištu, bankini ili u zelenoj površini, bez obzira na kategoriju terena. Dubina rova 80cm, širina rova 60cm, pokos strana okomit (sve prema normalnom profilu u nacrtnoj dokumentaciji). Sva proširenja  kao i produbljenja kanala veća od dokaznice mjera neće se priznavati već ju je izvoditelj dužan ukalkulirati u jediničnu cijenu. Proširenje i produbljenje kanala na mjestima temelja tupova, zdenaca, horizontalnih lomova i sl. uključeno u stavku. 
Na mjestima gdje rov prolazi blizu suhozida, rubnjaka i ostalih cestovnih građevina iskop vršiti pažljivo.
Jedinična cijena stavke uključuje sav potreban rad, materijal i transporte za kompletnu izvedbu opisanog rada. U cijeni su predviđene i sve zaštitne i sigurnosne mjere duž trase, kao i sva potrebna razupiranja kanala.
Višak materijala iz iskopa nakon zatrpavanja rova odvesti na deponiju, što je  obračunato posebnom stavkom troškovnika.
Obračun će se izvršiti prema projektiranom profilu bez priznavanja prekomjerno izvedenih količina iskopa.
Obračun po m3 iskopanog materijala u sraslom stanju.
</t>
  </si>
  <si>
    <t xml:space="preserve">Dobava pijeska krupnoće zrna promjera 0-4 mm  i izrada posteljice  u debljini 10 cm  uz cijevi i kabele te 10cm iznad tjemena najviše cijevi, po cijeloj širini kanala sa zbijanjem. Ukupna visina piješčane posteljice i obloge iznosi 20cm.  Prilikom izrade treba se pridržavati pada dna rova tako da cijevi po cijeloj dužini leži na podlozi. 
Jedinična cijena stavke uključuje sav potreban rad, pomoćna sredstva i transporte za izvedbu opisanog rada.
Obračun po m3 ugrađenog materijala u zbijenom stanju (koef. zbijenosti i koef. rastresitosti uračunati u jediničnu cijenu).
</t>
  </si>
  <si>
    <t xml:space="preserve">Dobava, doprema i polaganje u rov (profil 30 x 60cm) u kolniku zamjenskog miješanog kamenog materijala bez čestica zemlje (jalovine), debljine 30cm.
Zbijenost sloja zamjenskog materijala min. Me= 80MN/m2 i dokazuje se atestom. 
Jedinična cijena stavke uključuje sav potreban rad, materijal i transporte za kompletnu izvedbu stavke.
Obračun po m³ ugrađenog tampona u zbijenom stanju.
</t>
  </si>
  <si>
    <t xml:space="preserve">Dobava, doprema i polaganje u rov (profil 30 x 60cm) u kolniku, parkiralištu i pločniku tamponskog sloja frakcije 0-32 mm, debljine 30cm.
Zbijenost sloja tampona min. Me= 80MN/m2 i dokazuje se atestom. 
Jedinična cijena stavke uključuje sav potreban rad, materijal i transporte za kompletnu izvedbu stavke.
Obračun po m³ ugrađenog tampona u zbijenom stanju.
</t>
  </si>
  <si>
    <t xml:space="preserve">Izrada asfaltnog zastora u pločniku i parkiralištu nerazvrstane ceste u jednom sloju asfaltnom masom AB 11 (AC 11 surf 50/70), debljine d = 6,0 cm. 
Asfaltni zastor nanosi se na sloj prethodno nabijenog tanpona debljine 20 cm. 
Asfaltira se  širina od 100m. Prije asfaltiranja potrebno je postojeće spojeve asfalta očistiti od nečistoća i premazati ih bitumenskom emulzijom u količini 0,50 l/m2 što je uključeno u cijenu stavke.   Uključena i nabava materijala, te prijenos do mjesta ugradnje.
Obračun po m2 ugrađenog sloja.
</t>
  </si>
  <si>
    <t xml:space="preserve">Izrada betonskih temelja za usadni stup javne rasvjete visine h=10m. Temelj je dimenzija 110x110x130cm (Š x V x D), izrađen od betona čvrstoće C25/30 i armiran konstruktivnom armaturom Ø6mm prema detaljima u nacrtnoj dokumentaciji. U temelj je potrebno ubetonirati izvod uzemljivača te 2-3 PVC cijevi Ø63mm.
U stavku je uključena dobava materijala, izrada i ugradnja betona temelja u prethodno pripremljenu jamu.
Obračun po kom izvedenog temelja.
</t>
  </si>
  <si>
    <t xml:space="preserve">Uklanjanje asfaltnog zastora na dijelu trase projektiranog rova koji prolazi asfaltiranim prometnicama i pločnicima i parkiralištima bez obzira na debljinu sloja. Asfalt se razbija u širini cca. 100cm.
Jedinična cijena stavke uključuje sav potreban rad, materijal  i pomoćna sredstva za izvedbu opisanog rada, kao i ukrcavanje u kamione, te odvoz i istovar materijala na deponiju.
Obračun po m2 razbijenog asfalta.
</t>
  </si>
  <si>
    <t xml:space="preserve">Dobava, ugradnja, spajanje i podešavanje svjetiljke za cestovnu rasvjetu na stup javne rasvjete, predviđene za ugradnju LED modula različitih snaga sa minimalno slijedećim ili boljim karakteristikama:
- kućište i nosač izrađeni od lijevanog aluminija
- jedinstveno kućište za LED module od cca 1800 do 12200 lm
- Zaštita od prodora stranih tijela ≥  IP66
- Mehanička zaštita od udaraca ≥  IK08
- Klasa el. Zaštite: Kl.II
- raspon temperature ambijenta: -30 do +35°C
- predspoj sa automatskom autonomnom regulacijom snage tokom noći u 5 karakterističnih točaka/3 razine programiran prema uputama u projektu model DDF2 (ukupna ušteda energije 32%) s mogućnošću naknadnog preprogramiranja
- svjetiljka mora imati mogućnost regulacije snage putem vanjskih signala (kompatibilno sa s nuđenim uređajima za centralnu regulaciju javne rasvjete)
- optika zaštićena ravnim staklom - potpuno zasjenjeni izvor (ULOR = 0%)
- zasebni uređaj za prenaponsku zaštitu: kl.II+III (In=5kA, Imax=10kA, Umax=10kV)
- trajnost L90B10 ≥ 100.000h
- postavljanje na stup ili bočnu konzolu promjera 42-60mm
- regulacija kuta svjetiljke: -15º do +15º na konzoli i 0º do +15º na stupu
- svjetiljka posjeduje ENEC certifikat ili jednakovrijedan
- tvornica posjeduje certifikat ISO 9001:2008, ISO 14001:2004 ili jednakovrijedan
</t>
  </si>
  <si>
    <t>Dobava, ugradnja i spajanje koncentratora GC s GPRS modemom i razdjelnikom signala u ormar javne rasvjete. Jedan koncentrator se ugrađuje u razvodni ormar bez obzira na broj izlaznih strujnih krugova javne rasvjete. Koncentrator mora biti usklađen sa tipizacijom regulacije sustava javne rasvjete Općine Kostrena.</t>
  </si>
  <si>
    <t>Ugradnja i konfiguracija GC uređaja do pune funkcionalnosti.</t>
  </si>
  <si>
    <t xml:space="preserve">Implementacija novih svjetiljki u RIMOS AMS software Općine Kostrena. Fiksna naknada do 50 svjetiljki. </t>
  </si>
  <si>
    <t xml:space="preserve">Software licenca za nove svjetiljke. Trajanje licence 1 godina. Fiksna naknada do 50 svjetiljki. </t>
  </si>
  <si>
    <t>Podatkovni promet (1 godina) s uključenim SIM karticama. Obračun po kom ugrađenog GC-a.</t>
  </si>
  <si>
    <t>Izlaz na teren, testiranje sustava regulacije i puštanje u rad (u krugu do 20 km).</t>
  </si>
  <si>
    <t>Dobava, ugradnja i spajanje regulatora SLC (0-10V), prethodno pripremljen za Fe stupove.</t>
  </si>
  <si>
    <t>Konfiguracija novih svjetiljki u RIMOS AMS softwareu Općine Kostrena. Obračun po kom svjetiljke.</t>
  </si>
  <si>
    <t>Čišćenje i ispitivanje prohodnosti (kalibracija) postojećih rebrastih korugiranih PVC cijevi Ø50-63mm položenih između postojećih temelja javne rasvjete.
Obračun po m' PVC cijevi.</t>
  </si>
  <si>
    <r>
      <t>Dobava, doprema i polaganje 1kV energetskog kabela tip FG70R 4x16mm</t>
    </r>
    <r>
      <rPr>
        <vertAlign val="superscript"/>
        <sz val="10"/>
        <color theme="1"/>
        <rFont val="Tahoma"/>
        <family val="2"/>
      </rPr>
      <t xml:space="preserve">2 </t>
    </r>
    <r>
      <rPr>
        <sz val="10"/>
        <color theme="1"/>
        <rFont val="Tahoma"/>
        <family val="2"/>
      </rPr>
      <t>predviđenog za podzemno polaganje u PVC cijevi u zemljani rov. Predviđeni kabel je sa izolacijom EPM gume i PVC plaštem, vanjskog promjera Ø20mm. Kabel se u cijeloj svojoj dužini polaže u prethodno pripremljen zemljani rov u PVC cijev Ø50-63mm. U stavku uračunati sav potreban materijal i radove na polaganju kabela, sve do pune funkcionalnosti. 
Obračun po m' položenog kabela.</t>
    </r>
  </si>
  <si>
    <r>
      <t>Dobava i polaganje dvoslojne korugirane PVC Ø</t>
    </r>
    <r>
      <rPr>
        <sz val="11"/>
        <color theme="1"/>
        <rFont val="Tahoma"/>
        <family val="2"/>
      </rPr>
      <t>50mm</t>
    </r>
    <r>
      <rPr>
        <sz val="10"/>
        <color theme="1"/>
        <rFont val="Tahoma"/>
        <family val="2"/>
      </rPr>
      <t xml:space="preserve"> cijevi za podzemno polaganje. Cijev se polaže u prethodno pripremljen zemljani rov na pješčanu posteljicu. U stavku uračunati sve spojnice za cijev.
Obračun po m' položene cijevi.</t>
    </r>
  </si>
  <si>
    <r>
      <t>Dobava i ugradnja toploskupljajućih završetaka (kabelskih glava) sa pripadnim stopicama za kabel FG70R 4x16mm</t>
    </r>
    <r>
      <rPr>
        <vertAlign val="superscript"/>
        <sz val="10"/>
        <color theme="1"/>
        <rFont val="Tahoma"/>
        <family val="2"/>
      </rPr>
      <t>2</t>
    </r>
    <r>
      <rPr>
        <sz val="10"/>
        <color theme="1"/>
        <rFont val="Tahoma"/>
        <family val="2"/>
      </rPr>
      <t>. U stavku uračunati pripremu kabela za ugradnju kabelskih glava.
Obračun po kom ugrađenog kabelskog završetka.</t>
    </r>
  </si>
  <si>
    <r>
      <t>Dobava i ugradnja 1kV podzemnih kabelskih spojnica za energetske kabele tip Raichem "TYCO" ili jednakovrijedno, za kabel FG70R 4x16mm</t>
    </r>
    <r>
      <rPr>
        <vertAlign val="superscript"/>
        <sz val="10"/>
        <color theme="1"/>
        <rFont val="Tahoma"/>
        <family val="2"/>
      </rPr>
      <t>2</t>
    </r>
    <r>
      <rPr>
        <sz val="10"/>
        <color theme="1"/>
        <rFont val="Tahoma"/>
        <family val="2"/>
      </rPr>
      <t>. U stavku uračunati pripremu kabela, ugradnju i spajanje spojnice, sve do pune funkcionalnosti.
Obračun po kom spojnice.</t>
    </r>
  </si>
  <si>
    <r>
      <t>Dobava, doprema, polaganje i spajanje 1kV energetskog kabela tip NYY (PP00) 5x1,5mm</t>
    </r>
    <r>
      <rPr>
        <vertAlign val="superscript"/>
        <sz val="10"/>
        <color theme="1"/>
        <rFont val="Tahoma"/>
        <family val="2"/>
      </rPr>
      <t>2</t>
    </r>
    <r>
      <rPr>
        <sz val="10"/>
        <color theme="1"/>
        <rFont val="Tahoma"/>
        <family val="2"/>
      </rPr>
      <t xml:space="preserve"> predviđenog za unutarnje ožičenje stupa javne rasvjete. Predviđeni je kabel izoliran i oplašten PVC-om. Dužina kabela ovisna o visini stupa. U stavku uračunati sav potreban materijal i radove na polaganju i obostrano spajanje kabela na razdjelnici i svjetiljci, sve do pune funkcionalnosti. 
Obračun po kom ožičenog stupa, prema specifikaciji:</t>
    </r>
  </si>
  <si>
    <r>
      <t>m</t>
    </r>
    <r>
      <rPr>
        <vertAlign val="superscript"/>
        <sz val="10"/>
        <color theme="1"/>
        <rFont val="Tahoma"/>
        <family val="2"/>
      </rPr>
      <t>2</t>
    </r>
  </si>
  <si>
    <r>
      <t>m</t>
    </r>
    <r>
      <rPr>
        <vertAlign val="superscript"/>
        <sz val="10"/>
        <color theme="1"/>
        <rFont val="Tahoma"/>
        <family val="2"/>
      </rPr>
      <t>3</t>
    </r>
  </si>
  <si>
    <t>Za ponuditelja: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</si>
</sst>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 #,##0.00_-;\-* #,##0.00_-;_-* &quot;-&quot;??_-;_-@_-"/>
    <numFmt numFmtId="166" formatCode="_-* #,##0.00\ [$kn-41A]_-;\-* #,##0.00\ [$kn-41A]_-;_-* &quot;-&quot;??\ [$kn-41A]_-;_-@_-"/>
  </numFmts>
  <fonts count="26" x14ac:knownFonts="1">
    <font>
      <sz val="10"/>
      <name val="Arial"/>
      <charset val="238"/>
    </font>
    <font>
      <sz val="11"/>
      <color theme="1"/>
      <name val="Calibri"/>
      <family val="2"/>
      <charset val="238"/>
      <scheme val="minor"/>
    </font>
    <font>
      <sz val="10"/>
      <color theme="1"/>
      <name val="Tahoma"/>
      <family val="2"/>
      <charset val="238"/>
    </font>
    <font>
      <sz val="10"/>
      <name val="Arial"/>
      <family val="2"/>
      <charset val="238"/>
    </font>
    <font>
      <b/>
      <sz val="10"/>
      <name val="Tahoma"/>
      <family val="2"/>
      <charset val="238"/>
    </font>
    <font>
      <sz val="10"/>
      <name val="Tahoma"/>
      <family val="2"/>
      <charset val="238"/>
    </font>
    <font>
      <sz val="10"/>
      <name val="Tahoma"/>
      <family val="2"/>
    </font>
    <font>
      <b/>
      <sz val="10"/>
      <color indexed="8"/>
      <name val="Tahoma"/>
      <family val="2"/>
    </font>
    <font>
      <b/>
      <sz val="10"/>
      <name val="Tahoma"/>
      <family val="2"/>
    </font>
    <font>
      <sz val="10"/>
      <color theme="1"/>
      <name val="Tahoma"/>
      <family val="2"/>
      <charset val="238"/>
    </font>
    <font>
      <b/>
      <sz val="10"/>
      <color theme="1"/>
      <name val="Tahoma"/>
      <family val="2"/>
      <charset val="238"/>
    </font>
    <font>
      <sz val="9"/>
      <color theme="1"/>
      <name val="Tahoma"/>
      <family val="2"/>
      <charset val="238"/>
    </font>
    <font>
      <sz val="11"/>
      <name val="Times New Roman CE"/>
      <charset val="238"/>
    </font>
    <font>
      <b/>
      <sz val="20"/>
      <color indexed="8"/>
      <name val="Tahoma"/>
      <family val="2"/>
    </font>
    <font>
      <b/>
      <sz val="26"/>
      <color theme="1"/>
      <name val="Tahoma"/>
      <family val="2"/>
      <charset val="238"/>
    </font>
    <font>
      <b/>
      <sz val="16"/>
      <name val="Tahoma"/>
      <family val="2"/>
    </font>
    <font>
      <b/>
      <sz val="22"/>
      <color theme="1"/>
      <name val="Tahoma"/>
      <family val="2"/>
      <charset val="238"/>
    </font>
    <font>
      <sz val="11"/>
      <name val="Tahoma"/>
      <family val="2"/>
      <charset val="238"/>
    </font>
    <font>
      <b/>
      <sz val="12"/>
      <name val="Tahoma"/>
      <family val="2"/>
      <charset val="238"/>
    </font>
    <font>
      <b/>
      <sz val="11"/>
      <name val="Tahoma"/>
      <family val="2"/>
      <charset val="238"/>
    </font>
    <font>
      <b/>
      <sz val="10"/>
      <color indexed="8"/>
      <name val="Tahoma"/>
      <family val="2"/>
      <charset val="238"/>
    </font>
    <font>
      <sz val="9"/>
      <color theme="1"/>
      <name val="Tahoma"/>
      <family val="2"/>
    </font>
    <font>
      <sz val="10"/>
      <color theme="1"/>
      <name val="Tahoma"/>
      <family val="2"/>
    </font>
    <font>
      <vertAlign val="superscript"/>
      <sz val="10"/>
      <color theme="1"/>
      <name val="Tahoma"/>
      <family val="2"/>
    </font>
    <font>
      <sz val="11"/>
      <color theme="1"/>
      <name val="Tahoma"/>
      <family val="2"/>
    </font>
    <font>
      <b/>
      <sz val="10"/>
      <color theme="1"/>
      <name val="Tahoma"/>
      <family val="2"/>
    </font>
  </fonts>
  <fills count="3">
    <fill>
      <patternFill patternType="none"/>
    </fill>
    <fill>
      <patternFill patternType="gray125"/>
    </fill>
    <fill>
      <patternFill patternType="solid">
        <fgColor theme="8" tint="0.79998168889431442"/>
        <bgColor indexed="64"/>
      </patternFill>
    </fill>
  </fills>
  <borders count="6">
    <border>
      <left/>
      <right/>
      <top/>
      <bottom/>
      <diagonal/>
    </border>
    <border>
      <left/>
      <right/>
      <top style="double">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s>
  <cellStyleXfs count="11">
    <xf numFmtId="0" fontId="0" fillId="0" borderId="0"/>
    <xf numFmtId="0" fontId="3" fillId="0" borderId="0"/>
    <xf numFmtId="0" fontId="9" fillId="0" borderId="0"/>
    <xf numFmtId="0" fontId="12" fillId="0" borderId="0"/>
    <xf numFmtId="165" fontId="12" fillId="0" borderId="0" applyFont="0" applyFill="0" applyBorder="0" applyAlignment="0" applyProtection="0"/>
    <xf numFmtId="165" fontId="12" fillId="0" borderId="0" applyFont="0" applyFill="0" applyBorder="0" applyAlignment="0" applyProtection="0"/>
    <xf numFmtId="0" fontId="2" fillId="0" borderId="0"/>
    <xf numFmtId="166" fontId="12" fillId="0" borderId="0"/>
    <xf numFmtId="166" fontId="1" fillId="0" borderId="0"/>
    <xf numFmtId="166" fontId="1" fillId="0" borderId="0"/>
    <xf numFmtId="0" fontId="1" fillId="0" borderId="0"/>
  </cellStyleXfs>
  <cellXfs count="184">
    <xf numFmtId="0" fontId="0" fillId="0" borderId="0" xfId="0"/>
    <xf numFmtId="0" fontId="6" fillId="0" borderId="0" xfId="1" applyFont="1" applyFill="1"/>
    <xf numFmtId="4" fontId="6" fillId="0" borderId="0" xfId="1" applyNumberFormat="1" applyFont="1" applyFill="1" applyAlignment="1">
      <alignment horizontal="right"/>
    </xf>
    <xf numFmtId="0" fontId="6" fillId="0" borderId="0" xfId="1" applyFont="1" applyFill="1" applyAlignment="1">
      <alignment horizontal="left"/>
    </xf>
    <xf numFmtId="0" fontId="6" fillId="0" borderId="0" xfId="1" applyFont="1" applyFill="1" applyAlignment="1">
      <alignment horizontal="right"/>
    </xf>
    <xf numFmtId="0" fontId="7" fillId="0" borderId="0" xfId="1" applyFont="1" applyFill="1" applyAlignment="1">
      <alignment horizontal="justify" vertical="top" wrapText="1"/>
    </xf>
    <xf numFmtId="0" fontId="8" fillId="0" borderId="0" xfId="1" applyFont="1" applyFill="1"/>
    <xf numFmtId="0" fontId="8" fillId="0" borderId="0" xfId="1" applyFont="1" applyFill="1" applyAlignment="1">
      <alignment horizontal="left"/>
    </xf>
    <xf numFmtId="0" fontId="8" fillId="0" borderId="0" xfId="1" applyFont="1" applyFill="1" applyAlignment="1">
      <alignment horizontal="right" vertical="top" wrapText="1"/>
    </xf>
    <xf numFmtId="0" fontId="6" fillId="0" borderId="0" xfId="1" applyFont="1" applyFill="1" applyAlignment="1">
      <alignment vertical="center"/>
    </xf>
    <xf numFmtId="0" fontId="6" fillId="0" borderId="0" xfId="1" applyFont="1" applyFill="1" applyAlignment="1">
      <alignment horizontal="right" vertical="center"/>
    </xf>
    <xf numFmtId="0" fontId="6" fillId="0" borderId="0" xfId="1" applyFont="1" applyFill="1" applyAlignment="1">
      <alignment horizontal="left" wrapText="1"/>
    </xf>
    <xf numFmtId="0" fontId="8" fillId="0" borderId="0" xfId="1" applyFont="1" applyFill="1" applyBorder="1" applyAlignment="1">
      <alignment horizontal="right" vertical="top" wrapText="1"/>
    </xf>
    <xf numFmtId="0" fontId="7" fillId="0" borderId="0" xfId="1" applyFont="1" applyFill="1" applyBorder="1" applyAlignment="1">
      <alignment horizontal="justify" vertical="top" wrapText="1"/>
    </xf>
    <xf numFmtId="4" fontId="4" fillId="0" borderId="0" xfId="1" applyNumberFormat="1" applyFont="1" applyFill="1" applyBorder="1" applyAlignment="1">
      <alignment horizontal="right" vertical="top" wrapText="1"/>
    </xf>
    <xf numFmtId="0" fontId="6" fillId="0" borderId="0" xfId="1" applyFont="1" applyFill="1" applyBorder="1"/>
    <xf numFmtId="0" fontId="6" fillId="0" borderId="0" xfId="1" applyFont="1" applyFill="1" applyBorder="1" applyAlignment="1">
      <alignment horizontal="right"/>
    </xf>
    <xf numFmtId="0" fontId="2" fillId="0" borderId="0" xfId="6" applyFill="1" applyBorder="1" applyAlignment="1">
      <alignment horizontal="center" vertical="center"/>
    </xf>
    <xf numFmtId="0" fontId="7" fillId="0" borderId="0" xfId="6" applyFont="1" applyFill="1" applyBorder="1" applyAlignment="1">
      <alignment horizontal="center" wrapText="1"/>
    </xf>
    <xf numFmtId="0" fontId="7" fillId="0" borderId="0" xfId="6" applyFont="1" applyFill="1" applyBorder="1" applyAlignment="1">
      <alignment horizontal="left" vertical="center" wrapText="1"/>
    </xf>
    <xf numFmtId="0" fontId="2" fillId="0" borderId="0" xfId="6" applyFill="1" applyBorder="1" applyAlignment="1">
      <alignment horizontal="right" vertical="center"/>
    </xf>
    <xf numFmtId="4" fontId="2" fillId="0" borderId="0" xfId="6" applyNumberFormat="1" applyFill="1" applyBorder="1" applyAlignment="1">
      <alignment horizontal="center" vertical="center"/>
    </xf>
    <xf numFmtId="4" fontId="2" fillId="0" borderId="0" xfId="6" applyNumberFormat="1" applyFill="1" applyBorder="1" applyAlignment="1">
      <alignment horizontal="right" vertical="center" indent="1"/>
    </xf>
    <xf numFmtId="4" fontId="2" fillId="0" borderId="0" xfId="6" applyNumberFormat="1" applyFill="1" applyBorder="1" applyAlignment="1">
      <alignment horizontal="right" vertical="center"/>
    </xf>
    <xf numFmtId="0" fontId="2" fillId="0" borderId="0" xfId="6" applyNumberFormat="1" applyFill="1" applyBorder="1" applyAlignment="1">
      <alignment horizontal="justify" vertical="top" wrapText="1"/>
    </xf>
    <xf numFmtId="0" fontId="2" fillId="0" borderId="0" xfId="6" applyNumberFormat="1" applyFill="1" applyBorder="1" applyAlignment="1">
      <alignment horizontal="justify" vertical="center" wrapText="1"/>
    </xf>
    <xf numFmtId="0" fontId="7" fillId="0" borderId="0" xfId="6" applyNumberFormat="1" applyFont="1" applyFill="1" applyBorder="1" applyAlignment="1">
      <alignment horizontal="justify" vertical="center" wrapText="1"/>
    </xf>
    <xf numFmtId="4" fontId="7" fillId="0" borderId="0" xfId="6" applyNumberFormat="1" applyFont="1" applyFill="1" applyBorder="1" applyAlignment="1">
      <alignment horizontal="right" vertical="center"/>
    </xf>
    <xf numFmtId="0" fontId="5" fillId="0" borderId="0" xfId="1" applyFont="1" applyFill="1" applyBorder="1" applyAlignment="1">
      <alignment horizontal="center" vertical="top" wrapText="1"/>
    </xf>
    <xf numFmtId="0" fontId="4" fillId="0" borderId="0" xfId="1" applyFont="1" applyFill="1" applyBorder="1" applyAlignment="1">
      <alignment horizontal="right" vertical="top" wrapText="1"/>
    </xf>
    <xf numFmtId="164" fontId="5" fillId="0" borderId="0" xfId="1" applyNumberFormat="1" applyFont="1" applyFill="1" applyBorder="1" applyAlignment="1">
      <alignment horizontal="center" wrapText="1"/>
    </xf>
    <xf numFmtId="4" fontId="5" fillId="0" borderId="0" xfId="1" applyNumberFormat="1" applyFont="1" applyFill="1" applyBorder="1" applyAlignment="1">
      <alignment horizontal="center" wrapText="1"/>
    </xf>
    <xf numFmtId="0" fontId="2" fillId="0" borderId="0" xfId="6" applyFill="1" applyBorder="1" applyAlignment="1">
      <alignment horizontal="justify" vertical="top" wrapText="1"/>
    </xf>
    <xf numFmtId="0" fontId="6" fillId="0" borderId="0" xfId="1" applyFont="1" applyFill="1" applyBorder="1" applyAlignment="1">
      <alignment horizontal="right" vertical="center"/>
    </xf>
    <xf numFmtId="0" fontId="3" fillId="0" borderId="0" xfId="1" applyFont="1" applyFill="1" applyBorder="1" applyAlignment="1">
      <alignment vertical="center"/>
    </xf>
    <xf numFmtId="0" fontId="2" fillId="0" borderId="0" xfId="6" applyNumberFormat="1" applyFont="1" applyFill="1" applyBorder="1" applyAlignment="1">
      <alignment horizontal="justify" vertical="top" wrapText="1"/>
    </xf>
    <xf numFmtId="0" fontId="6" fillId="0" borderId="0" xfId="1" applyFont="1" applyFill="1" applyBorder="1" applyAlignment="1">
      <alignment horizontal="left"/>
    </xf>
    <xf numFmtId="4" fontId="6" fillId="0" borderId="0" xfId="1" applyNumberFormat="1" applyFont="1" applyFill="1" applyBorder="1" applyAlignment="1">
      <alignment horizontal="right"/>
    </xf>
    <xf numFmtId="0" fontId="7" fillId="0" borderId="0" xfId="6" applyFont="1" applyFill="1" applyBorder="1" applyAlignment="1">
      <alignment horizontal="center" vertical="top"/>
    </xf>
    <xf numFmtId="0" fontId="6" fillId="0" borderId="0" xfId="1" applyFont="1" applyFill="1" applyAlignment="1">
      <alignment vertical="center" wrapText="1"/>
    </xf>
    <xf numFmtId="0" fontId="6" fillId="0" borderId="0" xfId="1" applyFont="1" applyFill="1" applyBorder="1" applyAlignment="1">
      <alignment horizontal="left" wrapText="1"/>
    </xf>
    <xf numFmtId="1" fontId="2" fillId="0" borderId="0" xfId="6" applyNumberFormat="1" applyFill="1" applyBorder="1" applyAlignment="1">
      <alignment horizontal="right" vertical="top"/>
    </xf>
    <xf numFmtId="0" fontId="2" fillId="0" borderId="0" xfId="6" applyFill="1" applyAlignment="1">
      <alignment horizontal="center" vertical="center"/>
    </xf>
    <xf numFmtId="0" fontId="7" fillId="0" borderId="0" xfId="6" applyFont="1" applyFill="1" applyBorder="1" applyAlignment="1">
      <alignment horizontal="right" vertical="center"/>
    </xf>
    <xf numFmtId="0" fontId="2" fillId="0" borderId="0" xfId="6" applyFill="1" applyBorder="1" applyAlignment="1">
      <alignment horizontal="center" vertical="top"/>
    </xf>
    <xf numFmtId="0" fontId="2" fillId="0" borderId="0" xfId="6" applyFill="1" applyAlignment="1">
      <alignment horizontal="left" vertical="center"/>
    </xf>
    <xf numFmtId="0" fontId="10" fillId="0" borderId="0" xfId="6" applyFont="1" applyFill="1" applyBorder="1" applyAlignment="1">
      <alignment horizontal="center" vertical="center"/>
    </xf>
    <xf numFmtId="0" fontId="10" fillId="0" borderId="0" xfId="6" applyFont="1" applyFill="1" applyBorder="1" applyAlignment="1">
      <alignment horizontal="left" vertical="center" wrapText="1"/>
    </xf>
    <xf numFmtId="0" fontId="5" fillId="0" borderId="0" xfId="1" applyFont="1" applyFill="1"/>
    <xf numFmtId="0" fontId="17" fillId="0" borderId="0" xfId="3" applyFont="1" applyFill="1" applyAlignment="1">
      <alignment horizontal="left"/>
    </xf>
    <xf numFmtId="0" fontId="17" fillId="0" borderId="0" xfId="3" applyFont="1" applyFill="1"/>
    <xf numFmtId="165" fontId="17" fillId="0" borderId="0" xfId="5" applyFont="1" applyFill="1"/>
    <xf numFmtId="0" fontId="17" fillId="0" borderId="0" xfId="3" applyFont="1" applyFill="1" applyAlignment="1">
      <alignment horizontal="right"/>
    </xf>
    <xf numFmtId="0" fontId="19" fillId="0" borderId="0" xfId="3" applyFont="1" applyFill="1" applyAlignment="1">
      <alignment horizontal="left" vertical="top"/>
    </xf>
    <xf numFmtId="0" fontId="19" fillId="0" borderId="0" xfId="3" applyFont="1" applyFill="1" applyAlignment="1">
      <alignment horizontal="left" wrapText="1"/>
    </xf>
    <xf numFmtId="0" fontId="17" fillId="0" borderId="0" xfId="3" applyFont="1" applyFill="1" applyBorder="1" applyAlignment="1">
      <alignment vertical="top" wrapText="1"/>
    </xf>
    <xf numFmtId="0" fontId="17" fillId="0" borderId="0" xfId="3" applyFont="1" applyFill="1" applyAlignment="1">
      <alignment horizontal="right" vertical="top"/>
    </xf>
    <xf numFmtId="1" fontId="2" fillId="0" borderId="0" xfId="6" applyNumberFormat="1" applyFont="1" applyFill="1" applyBorder="1" applyAlignment="1">
      <alignment horizontal="right" vertical="top"/>
    </xf>
    <xf numFmtId="0" fontId="2" fillId="0" borderId="0" xfId="6" applyFont="1" applyFill="1" applyBorder="1" applyAlignment="1">
      <alignment horizontal="center" vertical="center"/>
    </xf>
    <xf numFmtId="4" fontId="2" fillId="0" borderId="0" xfId="6" applyNumberFormat="1" applyFont="1" applyFill="1" applyBorder="1" applyAlignment="1">
      <alignment horizontal="center" vertical="center"/>
    </xf>
    <xf numFmtId="4" fontId="2" fillId="0" borderId="0" xfId="6" applyNumberFormat="1" applyFont="1" applyFill="1" applyBorder="1" applyAlignment="1">
      <alignment horizontal="right" vertical="center"/>
    </xf>
    <xf numFmtId="0" fontId="5" fillId="0" borderId="0" xfId="1" applyFont="1" applyFill="1" applyBorder="1" applyAlignment="1">
      <alignment horizontal="right"/>
    </xf>
    <xf numFmtId="0" fontId="5" fillId="0" borderId="0" xfId="1" applyFont="1" applyFill="1" applyBorder="1" applyAlignment="1">
      <alignment horizontal="right" vertical="center"/>
    </xf>
    <xf numFmtId="0" fontId="5" fillId="0" borderId="0" xfId="1" applyFont="1" applyFill="1" applyBorder="1" applyAlignment="1">
      <alignment vertical="center" wrapText="1"/>
    </xf>
    <xf numFmtId="0" fontId="5" fillId="0" borderId="0" xfId="1" applyFont="1" applyFill="1" applyAlignment="1">
      <alignment vertical="center"/>
    </xf>
    <xf numFmtId="0" fontId="2" fillId="0" borderId="0" xfId="6" applyFont="1" applyFill="1" applyBorder="1" applyAlignment="1">
      <alignment horizontal="justify" vertical="top" wrapText="1"/>
    </xf>
    <xf numFmtId="0" fontId="2" fillId="0" borderId="0" xfId="6" applyFont="1" applyFill="1" applyBorder="1" applyAlignment="1">
      <alignment horizontal="right" vertical="center"/>
    </xf>
    <xf numFmtId="0" fontId="2" fillId="0" borderId="0" xfId="6" applyFont="1" applyFill="1" applyAlignment="1">
      <alignment horizontal="center" vertical="center"/>
    </xf>
    <xf numFmtId="0" fontId="2" fillId="0" borderId="0" xfId="6" applyFont="1" applyFill="1" applyAlignment="1">
      <alignment horizontal="left" vertical="center"/>
    </xf>
    <xf numFmtId="4" fontId="2" fillId="0" borderId="0" xfId="6" applyNumberFormat="1" applyFont="1" applyFill="1" applyBorder="1" applyAlignment="1">
      <alignment horizontal="right" vertical="center" indent="1"/>
    </xf>
    <xf numFmtId="0" fontId="5" fillId="0" borderId="0" xfId="1" applyFont="1" applyFill="1" applyBorder="1" applyAlignment="1">
      <alignment horizontal="left" wrapText="1"/>
    </xf>
    <xf numFmtId="4" fontId="5" fillId="0" borderId="0" xfId="1" applyNumberFormat="1" applyFont="1" applyFill="1" applyBorder="1" applyAlignment="1">
      <alignment horizontal="right"/>
    </xf>
    <xf numFmtId="0" fontId="5" fillId="0" borderId="0" xfId="1" applyFont="1" applyFill="1" applyBorder="1"/>
    <xf numFmtId="0" fontId="20" fillId="0" borderId="0" xfId="6" applyFont="1" applyFill="1" applyBorder="1" applyAlignment="1">
      <alignment horizontal="center" vertical="top"/>
    </xf>
    <xf numFmtId="0" fontId="20" fillId="0" borderId="0" xfId="6" applyNumberFormat="1" applyFont="1" applyFill="1" applyBorder="1" applyAlignment="1">
      <alignment horizontal="justify" vertical="center" wrapText="1"/>
    </xf>
    <xf numFmtId="4" fontId="20" fillId="0" borderId="0" xfId="6" applyNumberFormat="1" applyFont="1" applyFill="1" applyBorder="1" applyAlignment="1">
      <alignment horizontal="right" vertical="center"/>
    </xf>
    <xf numFmtId="0" fontId="7" fillId="0" borderId="0" xfId="2" applyFont="1" applyFill="1" applyAlignment="1">
      <alignment horizontal="center" vertical="top"/>
    </xf>
    <xf numFmtId="0" fontId="7" fillId="0" borderId="0" xfId="2" applyNumberFormat="1" applyFont="1" applyFill="1" applyAlignment="1">
      <alignment horizontal="justify" vertical="center" wrapText="1"/>
    </xf>
    <xf numFmtId="4" fontId="7" fillId="0" borderId="0" xfId="2" applyNumberFormat="1" applyFont="1" applyFill="1" applyAlignment="1">
      <alignment horizontal="right" vertical="center"/>
    </xf>
    <xf numFmtId="0" fontId="6" fillId="0" borderId="0" xfId="1" applyFont="1" applyFill="1" applyAlignment="1"/>
    <xf numFmtId="0" fontId="19" fillId="0" borderId="0" xfId="3" applyFont="1" applyFill="1" applyAlignment="1">
      <alignment horizontal="left" vertical="top" wrapText="1"/>
    </xf>
    <xf numFmtId="0" fontId="17" fillId="0" borderId="0" xfId="3" applyFont="1" applyFill="1" applyAlignment="1">
      <alignment horizontal="left" vertical="top"/>
    </xf>
    <xf numFmtId="165" fontId="17" fillId="0" borderId="0" xfId="5" applyFont="1" applyFill="1" applyAlignment="1">
      <alignment horizontal="left" vertical="top"/>
    </xf>
    <xf numFmtId="165" fontId="17" fillId="0" borderId="0" xfId="5" applyFont="1" applyFill="1" applyAlignment="1">
      <alignment vertical="top"/>
    </xf>
    <xf numFmtId="0" fontId="17" fillId="0" borderId="0" xfId="3" applyFont="1" applyFill="1" applyBorder="1" applyAlignment="1">
      <alignment horizontal="left" vertical="top" wrapText="1"/>
    </xf>
    <xf numFmtId="1" fontId="5" fillId="0" borderId="0" xfId="6" applyNumberFormat="1" applyFont="1" applyFill="1" applyBorder="1" applyAlignment="1">
      <alignment horizontal="right" vertical="top"/>
    </xf>
    <xf numFmtId="0" fontId="2" fillId="0" borderId="0" xfId="6" applyFill="1" applyBorder="1" applyAlignment="1">
      <alignment horizontal="center" vertical="center" wrapText="1"/>
    </xf>
    <xf numFmtId="0" fontId="6" fillId="0" borderId="0" xfId="1" applyFont="1" applyFill="1" applyAlignment="1">
      <alignment horizontal="center"/>
    </xf>
    <xf numFmtId="0" fontId="6" fillId="0" borderId="4" xfId="1" applyFont="1" applyFill="1" applyBorder="1" applyAlignment="1">
      <alignment horizontal="right"/>
    </xf>
    <xf numFmtId="4" fontId="6" fillId="0" borderId="4" xfId="1" applyNumberFormat="1" applyFont="1" applyFill="1" applyBorder="1" applyAlignment="1">
      <alignment horizontal="right"/>
    </xf>
    <xf numFmtId="0" fontId="6" fillId="0" borderId="4" xfId="1" applyFont="1" applyFill="1" applyBorder="1"/>
    <xf numFmtId="0" fontId="6" fillId="0" borderId="4" xfId="1" applyFont="1" applyFill="1" applyBorder="1" applyAlignment="1"/>
    <xf numFmtId="0" fontId="17" fillId="0" borderId="0" xfId="3" applyFont="1" applyFill="1" applyAlignment="1">
      <alignment horizontal="center" vertical="top" wrapText="1"/>
    </xf>
    <xf numFmtId="0" fontId="19" fillId="0" borderId="0" xfId="3" applyFont="1" applyFill="1" applyAlignment="1">
      <alignment horizontal="center" vertical="top" wrapText="1"/>
    </xf>
    <xf numFmtId="0" fontId="5" fillId="0" borderId="0" xfId="1" applyFont="1" applyFill="1" applyAlignment="1">
      <alignment horizontal="center"/>
    </xf>
    <xf numFmtId="4" fontId="5" fillId="0" borderId="0" xfId="1" applyNumberFormat="1" applyFont="1" applyFill="1" applyAlignment="1">
      <alignment horizontal="right"/>
    </xf>
    <xf numFmtId="0" fontId="5" fillId="0" borderId="0" xfId="1" applyFont="1" applyFill="1" applyAlignment="1">
      <alignment horizontal="right"/>
    </xf>
    <xf numFmtId="0" fontId="4" fillId="0" borderId="0" xfId="1" applyFont="1" applyFill="1" applyAlignment="1">
      <alignment horizontal="center"/>
    </xf>
    <xf numFmtId="4" fontId="4" fillId="0" borderId="0" xfId="1" applyNumberFormat="1" applyFont="1" applyFill="1" applyAlignment="1">
      <alignment horizontal="right"/>
    </xf>
    <xf numFmtId="0" fontId="4" fillId="0" borderId="0" xfId="1" applyFont="1" applyFill="1"/>
    <xf numFmtId="0" fontId="4" fillId="0" borderId="0" xfId="1" applyFont="1" applyFill="1" applyAlignment="1">
      <alignment horizontal="right"/>
    </xf>
    <xf numFmtId="0" fontId="7" fillId="0" borderId="0" xfId="2" applyFont="1" applyFill="1" applyAlignment="1">
      <alignment horizontal="left" vertical="center" wrapText="1"/>
    </xf>
    <xf numFmtId="0" fontId="7" fillId="0" borderId="0" xfId="2" applyFont="1" applyFill="1" applyAlignment="1">
      <alignment horizontal="center" vertical="center"/>
    </xf>
    <xf numFmtId="0" fontId="7" fillId="0" borderId="0" xfId="6" applyNumberFormat="1" applyFont="1" applyFill="1" applyBorder="1" applyAlignment="1">
      <alignment horizontal="left" vertical="center" wrapText="1"/>
    </xf>
    <xf numFmtId="0" fontId="6" fillId="0" borderId="0" xfId="1" applyFont="1" applyFill="1" applyBorder="1" applyAlignment="1">
      <alignment horizontal="center"/>
    </xf>
    <xf numFmtId="0" fontId="11" fillId="0" borderId="0" xfId="6" applyFont="1" applyFill="1" applyBorder="1" applyAlignment="1">
      <alignment horizontal="center" vertical="center" wrapText="1"/>
    </xf>
    <xf numFmtId="0" fontId="11" fillId="0" borderId="4" xfId="6" applyFont="1" applyFill="1" applyBorder="1" applyAlignment="1">
      <alignment horizontal="center" vertical="center" wrapText="1"/>
    </xf>
    <xf numFmtId="0" fontId="2" fillId="0" borderId="0" xfId="6" applyFill="1" applyBorder="1" applyAlignment="1">
      <alignment horizontal="center" vertical="center" wrapText="1"/>
    </xf>
    <xf numFmtId="0" fontId="13" fillId="0" borderId="0" xfId="1" applyFont="1" applyFill="1" applyAlignment="1">
      <alignment horizontal="center" vertical="center" wrapText="1"/>
    </xf>
    <xf numFmtId="0" fontId="15" fillId="0" borderId="0" xfId="1" applyFont="1" applyFill="1" applyAlignment="1">
      <alignment horizontal="center" vertical="center" wrapText="1"/>
    </xf>
    <xf numFmtId="0" fontId="14" fillId="0" borderId="0" xfId="6" applyNumberFormat="1" applyFont="1" applyFill="1" applyBorder="1" applyAlignment="1">
      <alignment horizontal="center" vertical="top" wrapText="1"/>
    </xf>
    <xf numFmtId="0" fontId="4" fillId="0" borderId="0" xfId="1" applyFont="1" applyFill="1" applyBorder="1" applyAlignment="1">
      <alignment horizontal="right" vertical="center"/>
    </xf>
    <xf numFmtId="0" fontId="17"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18" fillId="0" borderId="0" xfId="3" applyFont="1" applyFill="1" applyAlignment="1">
      <alignment horizontal="left" vertical="top"/>
    </xf>
    <xf numFmtId="0" fontId="18" fillId="0" borderId="0" xfId="3" applyFont="1" applyFill="1" applyAlignment="1">
      <alignment horizontal="left"/>
    </xf>
    <xf numFmtId="0" fontId="20" fillId="0" borderId="0" xfId="6" applyNumberFormat="1" applyFont="1" applyFill="1" applyBorder="1" applyAlignment="1">
      <alignment horizontal="left" vertical="center" wrapText="1"/>
    </xf>
    <xf numFmtId="0" fontId="5" fillId="0" borderId="0" xfId="1" applyFont="1" applyFill="1" applyBorder="1" applyAlignment="1">
      <alignment horizontal="center"/>
    </xf>
    <xf numFmtId="49" fontId="7" fillId="0" borderId="0" xfId="2" applyNumberFormat="1" applyFont="1" applyFill="1" applyAlignment="1">
      <alignment horizontal="left" vertical="center" wrapText="1"/>
    </xf>
    <xf numFmtId="0" fontId="7" fillId="0" borderId="0" xfId="2" applyNumberFormat="1" applyFont="1" applyFill="1" applyAlignment="1">
      <alignment horizontal="left" vertical="center" wrapText="1"/>
    </xf>
    <xf numFmtId="0" fontId="21" fillId="0" borderId="0" xfId="2" applyFont="1" applyFill="1" applyBorder="1" applyAlignment="1">
      <alignment horizontal="center" vertical="center" wrapText="1"/>
    </xf>
    <xf numFmtId="0" fontId="21" fillId="0" borderId="4" xfId="2" applyFont="1" applyFill="1" applyBorder="1" applyAlignment="1">
      <alignment horizontal="center" vertical="center" wrapText="1"/>
    </xf>
    <xf numFmtId="0" fontId="22" fillId="0" borderId="1" xfId="2" applyFont="1" applyFill="1" applyBorder="1" applyAlignment="1">
      <alignment horizontal="center" vertical="center" wrapText="1"/>
    </xf>
    <xf numFmtId="0" fontId="22" fillId="0" borderId="1" xfId="2" applyFont="1" applyFill="1" applyBorder="1" applyAlignment="1">
      <alignment horizontal="center" vertical="center" wrapText="1"/>
    </xf>
    <xf numFmtId="0" fontId="22" fillId="0" borderId="2" xfId="2" applyFont="1" applyFill="1" applyBorder="1" applyAlignment="1">
      <alignment horizontal="center" vertical="center"/>
    </xf>
    <xf numFmtId="0" fontId="22" fillId="0" borderId="2" xfId="2" applyFont="1" applyFill="1" applyBorder="1" applyAlignment="1">
      <alignment horizontal="center" vertical="center" wrapText="1"/>
    </xf>
    <xf numFmtId="0" fontId="22" fillId="0" borderId="3" xfId="2" applyFont="1" applyFill="1" applyBorder="1" applyAlignment="1">
      <alignment horizontal="center" vertical="center"/>
    </xf>
    <xf numFmtId="0" fontId="22" fillId="0" borderId="3" xfId="2" applyFont="1" applyFill="1" applyBorder="1" applyAlignment="1">
      <alignment horizontal="center" vertical="center" wrapText="1"/>
    </xf>
    <xf numFmtId="4" fontId="8" fillId="0" borderId="0" xfId="1" applyNumberFormat="1" applyFont="1" applyFill="1" applyAlignment="1">
      <alignment horizontal="right" vertical="top" wrapText="1"/>
    </xf>
    <xf numFmtId="0" fontId="22" fillId="0" borderId="0" xfId="2" applyFont="1" applyFill="1" applyAlignment="1">
      <alignment horizontal="center" vertical="center"/>
    </xf>
    <xf numFmtId="0" fontId="22" fillId="0" borderId="0" xfId="2" applyFont="1" applyFill="1" applyAlignment="1">
      <alignment horizontal="right" vertical="center"/>
    </xf>
    <xf numFmtId="0" fontId="22" fillId="0" borderId="0" xfId="2" applyFont="1" applyFill="1" applyAlignment="1">
      <alignment horizontal="center" vertical="center" wrapText="1"/>
    </xf>
    <xf numFmtId="4" fontId="22" fillId="0" borderId="0" xfId="2" applyNumberFormat="1" applyFont="1" applyFill="1" applyAlignment="1">
      <alignment horizontal="center" vertical="center"/>
    </xf>
    <xf numFmtId="4" fontId="22" fillId="0" borderId="0" xfId="2" applyNumberFormat="1" applyFont="1" applyFill="1" applyAlignment="1">
      <alignment horizontal="right" vertical="center" indent="1"/>
    </xf>
    <xf numFmtId="1" fontId="22" fillId="0" borderId="0" xfId="2" applyNumberFormat="1" applyFont="1" applyFill="1" applyAlignment="1">
      <alignment horizontal="right" vertical="top"/>
    </xf>
    <xf numFmtId="0" fontId="22" fillId="0" borderId="0" xfId="2" applyNumberFormat="1" applyFont="1" applyFill="1" applyAlignment="1">
      <alignment horizontal="justify" vertical="top" wrapText="1"/>
    </xf>
    <xf numFmtId="4" fontId="22" fillId="0" borderId="0" xfId="2" applyNumberFormat="1" applyFont="1" applyFill="1" applyAlignment="1">
      <alignment horizontal="right" vertical="center"/>
    </xf>
    <xf numFmtId="4" fontId="6" fillId="0" borderId="0" xfId="2" applyNumberFormat="1" applyFont="1" applyFill="1" applyAlignment="1">
      <alignment horizontal="center" vertical="center"/>
    </xf>
    <xf numFmtId="0" fontId="22" fillId="0" borderId="0" xfId="2" quotePrefix="1" applyNumberFormat="1" applyFont="1" applyFill="1" applyAlignment="1">
      <alignment horizontal="justify" vertical="top" wrapText="1"/>
    </xf>
    <xf numFmtId="0" fontId="22" fillId="0" borderId="0" xfId="2" applyNumberFormat="1" applyFont="1" applyFill="1" applyAlignment="1">
      <alignment horizontal="left" vertical="top" wrapText="1"/>
    </xf>
    <xf numFmtId="0" fontId="22" fillId="0" borderId="0" xfId="6" applyFont="1" applyFill="1" applyAlignment="1">
      <alignment horizontal="center" vertical="center"/>
    </xf>
    <xf numFmtId="0" fontId="22" fillId="0" borderId="0" xfId="6" applyFont="1" applyFill="1" applyAlignment="1">
      <alignment horizontal="center" vertical="center" wrapText="1"/>
    </xf>
    <xf numFmtId="4" fontId="22" fillId="0" borderId="0" xfId="6" applyNumberFormat="1" applyFont="1" applyFill="1" applyAlignment="1">
      <alignment horizontal="center" vertical="center"/>
    </xf>
    <xf numFmtId="4" fontId="22" fillId="0" borderId="0" xfId="6" applyNumberFormat="1" applyFont="1" applyFill="1" applyAlignment="1">
      <alignment horizontal="right" vertical="center" indent="1"/>
    </xf>
    <xf numFmtId="0" fontId="22" fillId="0" borderId="0" xfId="6" applyNumberFormat="1" applyFont="1" applyFill="1" applyAlignment="1">
      <alignment horizontal="justify" vertical="top" wrapText="1"/>
    </xf>
    <xf numFmtId="4" fontId="22" fillId="0" borderId="0" xfId="6" applyNumberFormat="1" applyFont="1" applyFill="1" applyAlignment="1">
      <alignment horizontal="right" vertical="center"/>
    </xf>
    <xf numFmtId="1" fontId="22" fillId="0" borderId="0" xfId="6" applyNumberFormat="1" applyFont="1" applyFill="1" applyAlignment="1">
      <alignment horizontal="right" vertical="top"/>
    </xf>
    <xf numFmtId="0" fontId="22" fillId="0" borderId="0" xfId="2" applyFont="1" applyFill="1" applyAlignment="1">
      <alignment vertical="center" wrapText="1"/>
    </xf>
    <xf numFmtId="0" fontId="22" fillId="0" borderId="0" xfId="2" applyFont="1" applyFill="1" applyAlignment="1">
      <alignment vertical="top" wrapText="1"/>
    </xf>
    <xf numFmtId="0" fontId="6" fillId="0" borderId="0" xfId="0" applyFont="1" applyFill="1" applyAlignment="1">
      <alignment vertical="center"/>
    </xf>
    <xf numFmtId="0" fontId="22" fillId="0" borderId="0" xfId="2" applyFont="1" applyFill="1" applyBorder="1" applyAlignment="1">
      <alignment horizontal="center" vertical="top"/>
    </xf>
    <xf numFmtId="0" fontId="22" fillId="0" borderId="0" xfId="2" applyNumberFormat="1" applyFont="1" applyFill="1" applyBorder="1" applyAlignment="1">
      <alignment horizontal="justify" vertical="top" wrapText="1"/>
    </xf>
    <xf numFmtId="4" fontId="22" fillId="0" borderId="0" xfId="2" applyNumberFormat="1" applyFont="1" applyFill="1" applyBorder="1" applyAlignment="1">
      <alignment horizontal="center" vertical="center"/>
    </xf>
    <xf numFmtId="4" fontId="22" fillId="0" borderId="0" xfId="2" applyNumberFormat="1" applyFont="1" applyFill="1" applyBorder="1" applyAlignment="1">
      <alignment horizontal="right" vertical="center"/>
    </xf>
    <xf numFmtId="49" fontId="25" fillId="0" borderId="0" xfId="0" applyNumberFormat="1" applyFont="1" applyFill="1" applyAlignment="1">
      <alignment vertical="top"/>
    </xf>
    <xf numFmtId="0" fontId="22" fillId="0" borderId="0" xfId="6" quotePrefix="1" applyNumberFormat="1" applyFont="1" applyFill="1" applyAlignment="1">
      <alignment horizontal="justify" vertical="top" wrapText="1"/>
    </xf>
    <xf numFmtId="1" fontId="6" fillId="0" borderId="0" xfId="2" applyNumberFormat="1" applyFont="1" applyFill="1" applyAlignment="1">
      <alignment horizontal="right" vertical="top"/>
    </xf>
    <xf numFmtId="0" fontId="6" fillId="0" borderId="0" xfId="6" applyNumberFormat="1" applyFont="1" applyFill="1" applyAlignment="1">
      <alignment horizontal="justify" vertical="top" wrapText="1"/>
    </xf>
    <xf numFmtId="1" fontId="6" fillId="0" borderId="0" xfId="6" applyNumberFormat="1" applyFont="1" applyFill="1" applyAlignment="1">
      <alignment horizontal="right" vertical="top"/>
    </xf>
    <xf numFmtId="0" fontId="6" fillId="0" borderId="0" xfId="6" applyFont="1" applyFill="1" applyAlignment="1">
      <alignment horizontal="center" vertical="center"/>
    </xf>
    <xf numFmtId="4" fontId="6" fillId="0" borderId="0" xfId="6" applyNumberFormat="1" applyFont="1" applyFill="1" applyAlignment="1">
      <alignment horizontal="center" vertical="center"/>
    </xf>
    <xf numFmtId="0" fontId="6" fillId="0" borderId="0" xfId="2" applyFont="1" applyFill="1" applyAlignment="1">
      <alignment vertical="center" wrapText="1"/>
    </xf>
    <xf numFmtId="0" fontId="6" fillId="0" borderId="0" xfId="2" applyFont="1" applyFill="1" applyAlignment="1">
      <alignment horizontal="center" vertical="center"/>
    </xf>
    <xf numFmtId="4" fontId="6" fillId="0" borderId="0" xfId="2" applyNumberFormat="1" applyFont="1" applyFill="1" applyAlignment="1">
      <alignment horizontal="right" vertical="center"/>
    </xf>
    <xf numFmtId="0" fontId="6" fillId="0" borderId="0" xfId="2" applyFont="1" applyFill="1" applyAlignment="1">
      <alignment vertical="top" wrapText="1"/>
    </xf>
    <xf numFmtId="0" fontId="6" fillId="0" borderId="0" xfId="2" applyNumberFormat="1" applyFont="1" applyFill="1" applyAlignment="1">
      <alignment horizontal="justify" vertical="top" wrapText="1"/>
    </xf>
    <xf numFmtId="0" fontId="25" fillId="0" borderId="0" xfId="2" applyFont="1" applyFill="1" applyBorder="1" applyAlignment="1">
      <alignment horizontal="center" vertical="center"/>
    </xf>
    <xf numFmtId="0" fontId="25" fillId="0" borderId="0" xfId="2" applyFont="1" applyFill="1" applyBorder="1" applyAlignment="1">
      <alignment horizontal="left" vertical="center" wrapText="1"/>
    </xf>
    <xf numFmtId="0" fontId="25" fillId="0" borderId="0" xfId="2" applyFont="1" applyFill="1" applyBorder="1" applyAlignment="1">
      <alignment horizontal="right" vertical="center" wrapText="1"/>
    </xf>
    <xf numFmtId="0" fontId="8" fillId="0" borderId="0" xfId="1" applyFont="1" applyFill="1" applyAlignment="1">
      <alignment horizontal="right" vertical="center"/>
    </xf>
    <xf numFmtId="0" fontId="25" fillId="0" borderId="4" xfId="2" applyFont="1" applyFill="1" applyBorder="1" applyAlignment="1">
      <alignment horizontal="left" vertical="center" wrapText="1"/>
    </xf>
    <xf numFmtId="0" fontId="8" fillId="0" borderId="0" xfId="1" applyFont="1" applyFill="1" applyAlignment="1">
      <alignment horizontal="center"/>
    </xf>
    <xf numFmtId="4" fontId="8" fillId="0" borderId="0" xfId="1" applyNumberFormat="1" applyFont="1" applyFill="1" applyAlignment="1">
      <alignment horizontal="right"/>
    </xf>
    <xf numFmtId="0" fontId="8" fillId="0" borderId="0" xfId="1" applyFont="1" applyFill="1" applyAlignment="1">
      <alignment horizontal="right"/>
    </xf>
    <xf numFmtId="4" fontId="22" fillId="2" borderId="0" xfId="2" applyNumberFormat="1" applyFont="1" applyFill="1" applyAlignment="1" applyProtection="1">
      <alignment horizontal="center" vertical="center"/>
      <protection locked="0"/>
    </xf>
    <xf numFmtId="4" fontId="6" fillId="2" borderId="0" xfId="2" applyNumberFormat="1" applyFont="1" applyFill="1" applyAlignment="1" applyProtection="1">
      <alignment horizontal="center" vertical="center"/>
      <protection locked="0"/>
    </xf>
    <xf numFmtId="4" fontId="22" fillId="2" borderId="0" xfId="6" applyNumberFormat="1" applyFont="1" applyFill="1" applyAlignment="1" applyProtection="1">
      <alignment horizontal="center" vertical="center"/>
      <protection locked="0"/>
    </xf>
    <xf numFmtId="4" fontId="6" fillId="2" borderId="0" xfId="6" applyNumberFormat="1" applyFont="1" applyFill="1" applyAlignment="1" applyProtection="1">
      <alignment horizontal="center" vertical="center"/>
      <protection locked="0"/>
    </xf>
    <xf numFmtId="0" fontId="22" fillId="2" borderId="4" xfId="2" applyNumberFormat="1" applyFont="1" applyFill="1" applyBorder="1" applyAlignment="1" applyProtection="1">
      <alignment horizontal="justify" vertical="top" wrapText="1"/>
      <protection locked="0"/>
    </xf>
    <xf numFmtId="0" fontId="22" fillId="2" borderId="5" xfId="2" applyNumberFormat="1" applyFont="1" applyFill="1" applyBorder="1" applyAlignment="1" applyProtection="1">
      <alignment horizontal="justify" vertical="top" wrapText="1"/>
      <protection locked="0"/>
    </xf>
    <xf numFmtId="4" fontId="8" fillId="0" borderId="4" xfId="1" applyNumberFormat="1" applyFont="1" applyFill="1" applyBorder="1" applyAlignment="1">
      <alignment horizontal="right"/>
    </xf>
    <xf numFmtId="4" fontId="8" fillId="2" borderId="0" xfId="1" applyNumberFormat="1" applyFont="1" applyFill="1" applyAlignment="1" applyProtection="1">
      <alignment horizontal="right"/>
      <protection locked="0"/>
    </xf>
    <xf numFmtId="0" fontId="8" fillId="2" borderId="0" xfId="1" applyFont="1" applyFill="1" applyProtection="1">
      <protection locked="0"/>
    </xf>
    <xf numFmtId="0" fontId="8" fillId="2" borderId="0" xfId="1" applyFont="1" applyFill="1" applyAlignment="1" applyProtection="1">
      <alignment horizontal="right"/>
      <protection locked="0"/>
    </xf>
  </cellXfs>
  <cellStyles count="11">
    <cellStyle name="Comma 2" xfId="4" xr:uid="{00000000-0005-0000-0000-000000000000}"/>
    <cellStyle name="Normal 2" xfId="1" xr:uid="{00000000-0005-0000-0000-000002000000}"/>
    <cellStyle name="Normal 3" xfId="2" xr:uid="{00000000-0005-0000-0000-000003000000}"/>
    <cellStyle name="Normal 3 2" xfId="6" xr:uid="{00000000-0005-0000-0000-000004000000}"/>
    <cellStyle name="Normal 4" xfId="3" xr:uid="{00000000-0005-0000-0000-000005000000}"/>
    <cellStyle name="Normal 5" xfId="10" xr:uid="{00000000-0005-0000-0000-000006000000}"/>
    <cellStyle name="Normalno" xfId="0" builtinId="0"/>
    <cellStyle name="Normalno 2" xfId="7" xr:uid="{00000000-0005-0000-0000-000007000000}"/>
    <cellStyle name="Normalno 3" xfId="8" xr:uid="{00000000-0005-0000-0000-000008000000}"/>
    <cellStyle name="Normalno 4" xfId="9" xr:uid="{00000000-0005-0000-0000-000009000000}"/>
    <cellStyle name="Zarez 2" xfId="5"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5143500</xdr:colOff>
      <xdr:row>0</xdr:row>
      <xdr:rowOff>19050</xdr:rowOff>
    </xdr:from>
    <xdr:to>
      <xdr:col>2</xdr:col>
      <xdr:colOff>1111725</xdr:colOff>
      <xdr:row>4</xdr:row>
      <xdr:rowOff>171450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248150" y="19050"/>
          <a:ext cx="435450" cy="876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hr-HR"/>
        </a:p>
      </xdr:txBody>
    </xdr:sp>
    <xdr:clientData/>
  </xdr:twoCellAnchor>
  <xdr:twoCellAnchor>
    <xdr:from>
      <xdr:col>0</xdr:col>
      <xdr:colOff>9525</xdr:colOff>
      <xdr:row>0</xdr:row>
      <xdr:rowOff>9525</xdr:rowOff>
    </xdr:from>
    <xdr:to>
      <xdr:col>1</xdr:col>
      <xdr:colOff>723375</xdr:colOff>
      <xdr:row>4</xdr:row>
      <xdr:rowOff>171450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525" y="9525"/>
          <a:ext cx="1152000" cy="885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hr-HR" sz="900">
            <a:latin typeface="Tahoma" pitchFamily="34" charset="0"/>
            <a:ea typeface="Tahoma" pitchFamily="34" charset="0"/>
            <a:cs typeface="Tahoma" pitchFamily="34" charset="0"/>
          </a:endParaRPr>
        </a:p>
      </xdr:txBody>
    </xdr:sp>
    <xdr:clientData/>
  </xdr:twoCellAnchor>
  <xdr:twoCellAnchor>
    <xdr:from>
      <xdr:col>3</xdr:col>
      <xdr:colOff>219075</xdr:colOff>
      <xdr:row>0</xdr:row>
      <xdr:rowOff>19050</xdr:rowOff>
    </xdr:from>
    <xdr:to>
      <xdr:col>5</xdr:col>
      <xdr:colOff>816451</xdr:colOff>
      <xdr:row>4</xdr:row>
      <xdr:rowOff>171450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4905375" y="19050"/>
          <a:ext cx="1930876" cy="876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prstClr val="black"/>
              </a:solidFill>
              <a:effectLst/>
              <a:uLnTx/>
              <a:uFillTx/>
              <a:latin typeface="+mn-lt"/>
              <a:ea typeface="+mn-ea"/>
              <a:cs typeface="+mn-cs"/>
            </a:rPr>
            <a:t>ZOP JP-14/17</a:t>
          </a:r>
          <a:endParaRPr kumimoji="0" lang="hr-HR" sz="900" b="0" i="0" u="none" strike="noStrike" kern="0" cap="none" spc="0" normalizeH="0" baseline="0" noProof="0">
            <a:ln>
              <a:noFill/>
            </a:ln>
            <a:solidFill>
              <a:prstClr val="black"/>
            </a:solidFill>
            <a:effectLst/>
            <a:uLnTx/>
            <a:uFillTx/>
            <a:latin typeface="+mn-lt"/>
            <a:ea typeface="+mn-ea"/>
            <a:cs typeface="+mn-cs"/>
          </a:endParaRPr>
        </a:p>
        <a:p>
          <a:pPr algn="r"/>
          <a:endParaRPr kumimoji="0" lang="hr-HR" sz="900" b="0" i="0" u="none" strike="noStrike" kern="0" cap="none" spc="0" normalizeH="0" baseline="0" noProof="0">
            <a:ln>
              <a:noFill/>
            </a:ln>
            <a:solidFill>
              <a:prstClr val="black"/>
            </a:solidFill>
            <a:effectLst/>
            <a:uLnTx/>
            <a:uFillTx/>
            <a:latin typeface="+mn-lt"/>
            <a:ea typeface="+mn-ea"/>
            <a:cs typeface="+mn-cs"/>
          </a:endParaRPr>
        </a:p>
        <a:p>
          <a:pPr algn="r"/>
          <a:r>
            <a:rPr lang="hr-HR" sz="900">
              <a:latin typeface="Tahoma" pitchFamily="34" charset="0"/>
              <a:ea typeface="Tahoma" pitchFamily="34" charset="0"/>
              <a:cs typeface="Tahoma" pitchFamily="34" charset="0"/>
            </a:rPr>
            <a:t>Projekt br. JP-14/17-GL</a:t>
          </a:r>
        </a:p>
      </xdr:txBody>
    </xdr:sp>
    <xdr:clientData/>
  </xdr:twoCellAnchor>
  <xdr:twoCellAnchor>
    <xdr:from>
      <xdr:col>0</xdr:col>
      <xdr:colOff>266700</xdr:colOff>
      <xdr:row>1</xdr:row>
      <xdr:rowOff>95250</xdr:rowOff>
    </xdr:from>
    <xdr:to>
      <xdr:col>1</xdr:col>
      <xdr:colOff>485775</xdr:colOff>
      <xdr:row>3</xdr:row>
      <xdr:rowOff>76200</xdr:rowOff>
    </xdr:to>
    <xdr:pic>
      <xdr:nvPicPr>
        <xdr:cNvPr id="5" name="Picture 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6700" y="276225"/>
          <a:ext cx="657225" cy="342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5143500</xdr:colOff>
      <xdr:row>0</xdr:row>
      <xdr:rowOff>19050</xdr:rowOff>
    </xdr:from>
    <xdr:to>
      <xdr:col>2</xdr:col>
      <xdr:colOff>1111725</xdr:colOff>
      <xdr:row>4</xdr:row>
      <xdr:rowOff>171450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248150" y="19050"/>
          <a:ext cx="435450" cy="876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hr-HR"/>
        </a:p>
      </xdr:txBody>
    </xdr:sp>
    <xdr:clientData/>
  </xdr:twoCellAnchor>
  <xdr:twoCellAnchor>
    <xdr:from>
      <xdr:col>0</xdr:col>
      <xdr:colOff>9525</xdr:colOff>
      <xdr:row>0</xdr:row>
      <xdr:rowOff>9525</xdr:rowOff>
    </xdr:from>
    <xdr:to>
      <xdr:col>1</xdr:col>
      <xdr:colOff>723375</xdr:colOff>
      <xdr:row>4</xdr:row>
      <xdr:rowOff>171450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9525" y="9525"/>
          <a:ext cx="1152000" cy="885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hr-HR" sz="900">
            <a:latin typeface="Tahoma" pitchFamily="34" charset="0"/>
            <a:ea typeface="Tahoma" pitchFamily="34" charset="0"/>
            <a:cs typeface="Tahoma" pitchFamily="34" charset="0"/>
          </a:endParaRPr>
        </a:p>
      </xdr:txBody>
    </xdr:sp>
    <xdr:clientData/>
  </xdr:twoCellAnchor>
  <xdr:twoCellAnchor>
    <xdr:from>
      <xdr:col>3</xdr:col>
      <xdr:colOff>561975</xdr:colOff>
      <xdr:row>0</xdr:row>
      <xdr:rowOff>19050</xdr:rowOff>
    </xdr:from>
    <xdr:to>
      <xdr:col>5</xdr:col>
      <xdr:colOff>816450</xdr:colOff>
      <xdr:row>4</xdr:row>
      <xdr:rowOff>171450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5248275" y="19050"/>
          <a:ext cx="1587975" cy="876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prstClr val="black"/>
              </a:solidFill>
              <a:effectLst/>
              <a:uLnTx/>
              <a:uFillTx/>
              <a:latin typeface="+mn-lt"/>
              <a:ea typeface="+mn-ea"/>
              <a:cs typeface="+mn-cs"/>
            </a:rPr>
            <a:t>ZOP </a:t>
          </a:r>
          <a:r>
            <a:rPr kumimoji="0" lang="hr-HR" sz="1100" b="0" i="0" u="none" strike="noStrike" kern="0" cap="none" spc="0" normalizeH="0" baseline="0" noProof="0">
              <a:ln>
                <a:noFill/>
              </a:ln>
              <a:solidFill>
                <a:schemeClr val="dk1"/>
              </a:solidFill>
              <a:effectLst/>
              <a:uLnTx/>
              <a:uFillTx/>
              <a:latin typeface="+mn-lt"/>
              <a:ea typeface="+mn-ea"/>
              <a:cs typeface="+mn-cs"/>
            </a:rPr>
            <a:t>JP-14/17</a:t>
          </a:r>
          <a:endParaRPr kumimoji="0" lang="hr-HR" sz="900" b="0" i="0" u="none" strike="noStrike" kern="0" cap="none" spc="0" normalizeH="0" baseline="0" noProof="0">
            <a:ln>
              <a:noFill/>
            </a:ln>
            <a:solidFill>
              <a:prstClr val="black"/>
            </a:solidFill>
            <a:effectLst/>
            <a:uLnTx/>
            <a:uFillTx/>
            <a:latin typeface="+mn-lt"/>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endParaRPr kumimoji="0" lang="hr-HR" sz="900" b="0" i="0" u="none" strike="noStrike" kern="0" cap="none" spc="0" normalizeH="0" baseline="0" noProof="0">
            <a:ln>
              <a:noFill/>
            </a:ln>
            <a:solidFill>
              <a:prstClr val="black"/>
            </a:solidFill>
            <a:effectLst/>
            <a:uLnTx/>
            <a:uFillTx/>
            <a:latin typeface="+mn-lt"/>
            <a:ea typeface="+mn-ea"/>
            <a:cs typeface="+mn-cs"/>
          </a:endParaRPr>
        </a:p>
        <a:p>
          <a:pPr algn="r"/>
          <a:r>
            <a:rPr lang="hr-HR" sz="900">
              <a:latin typeface="Tahoma" pitchFamily="34" charset="0"/>
              <a:ea typeface="Tahoma" pitchFamily="34" charset="0"/>
              <a:cs typeface="Tahoma" pitchFamily="34" charset="0"/>
            </a:rPr>
            <a:t>Projekt br. JP-14/17-GL</a:t>
          </a:r>
        </a:p>
      </xdr:txBody>
    </xdr:sp>
    <xdr:clientData/>
  </xdr:twoCellAnchor>
  <xdr:twoCellAnchor>
    <xdr:from>
      <xdr:col>0</xdr:col>
      <xdr:colOff>266700</xdr:colOff>
      <xdr:row>1</xdr:row>
      <xdr:rowOff>95250</xdr:rowOff>
    </xdr:from>
    <xdr:to>
      <xdr:col>1</xdr:col>
      <xdr:colOff>485775</xdr:colOff>
      <xdr:row>3</xdr:row>
      <xdr:rowOff>76200</xdr:rowOff>
    </xdr:to>
    <xdr:pic>
      <xdr:nvPicPr>
        <xdr:cNvPr id="5" name="Picture 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6700" y="276225"/>
          <a:ext cx="657225" cy="3429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5143500</xdr:colOff>
      <xdr:row>0</xdr:row>
      <xdr:rowOff>19050</xdr:rowOff>
    </xdr:from>
    <xdr:to>
      <xdr:col>2</xdr:col>
      <xdr:colOff>1111725</xdr:colOff>
      <xdr:row>4</xdr:row>
      <xdr:rowOff>171450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248150" y="19050"/>
          <a:ext cx="435450" cy="790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hr-HR"/>
        </a:p>
      </xdr:txBody>
    </xdr:sp>
    <xdr:clientData/>
  </xdr:twoCellAnchor>
  <xdr:twoCellAnchor>
    <xdr:from>
      <xdr:col>0</xdr:col>
      <xdr:colOff>9525</xdr:colOff>
      <xdr:row>0</xdr:row>
      <xdr:rowOff>9525</xdr:rowOff>
    </xdr:from>
    <xdr:to>
      <xdr:col>1</xdr:col>
      <xdr:colOff>723375</xdr:colOff>
      <xdr:row>4</xdr:row>
      <xdr:rowOff>171450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9525" y="9525"/>
          <a:ext cx="1152000" cy="8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hr-HR" sz="900">
            <a:latin typeface="Tahoma" pitchFamily="34" charset="0"/>
            <a:ea typeface="Tahoma" pitchFamily="34" charset="0"/>
            <a:cs typeface="Tahoma" pitchFamily="34" charset="0"/>
          </a:endParaRPr>
        </a:p>
      </xdr:txBody>
    </xdr:sp>
    <xdr:clientData/>
  </xdr:twoCellAnchor>
  <xdr:twoCellAnchor>
    <xdr:from>
      <xdr:col>3</xdr:col>
      <xdr:colOff>561975</xdr:colOff>
      <xdr:row>0</xdr:row>
      <xdr:rowOff>19050</xdr:rowOff>
    </xdr:from>
    <xdr:to>
      <xdr:col>5</xdr:col>
      <xdr:colOff>816450</xdr:colOff>
      <xdr:row>4</xdr:row>
      <xdr:rowOff>171450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5248275" y="19050"/>
          <a:ext cx="1587975" cy="790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hr-HR" sz="1100">
              <a:solidFill>
                <a:schemeClr val="dk1"/>
              </a:solidFill>
              <a:effectLst/>
              <a:latin typeface="+mn-lt"/>
              <a:ea typeface="+mn-ea"/>
              <a:cs typeface="+mn-cs"/>
            </a:rPr>
            <a:t>ZOP </a:t>
          </a:r>
          <a:r>
            <a:rPr lang="hr-HR" sz="1100" b="0" i="0" baseline="0">
              <a:solidFill>
                <a:schemeClr val="dk1"/>
              </a:solidFill>
              <a:effectLst/>
              <a:latin typeface="+mn-lt"/>
              <a:ea typeface="+mn-ea"/>
              <a:cs typeface="+mn-cs"/>
            </a:rPr>
            <a:t>JP-14/17</a:t>
          </a:r>
          <a:endParaRPr lang="hr-HR" sz="900">
            <a:effectLst/>
          </a:endParaRPr>
        </a:p>
        <a:p>
          <a:pPr algn="r"/>
          <a:endParaRPr lang="hr-HR" sz="900">
            <a:effectLst/>
          </a:endParaRPr>
        </a:p>
        <a:p>
          <a:pPr algn="r"/>
          <a:r>
            <a:rPr lang="hr-HR" sz="900">
              <a:latin typeface="Tahoma" pitchFamily="34" charset="0"/>
              <a:ea typeface="Tahoma" pitchFamily="34" charset="0"/>
              <a:cs typeface="Tahoma" pitchFamily="34" charset="0"/>
            </a:rPr>
            <a:t>Projekt br. JP-14/17-GL</a:t>
          </a:r>
        </a:p>
      </xdr:txBody>
    </xdr:sp>
    <xdr:clientData/>
  </xdr:twoCellAnchor>
  <xdr:twoCellAnchor>
    <xdr:from>
      <xdr:col>0</xdr:col>
      <xdr:colOff>266700</xdr:colOff>
      <xdr:row>1</xdr:row>
      <xdr:rowOff>95250</xdr:rowOff>
    </xdr:from>
    <xdr:to>
      <xdr:col>1</xdr:col>
      <xdr:colOff>485775</xdr:colOff>
      <xdr:row>3</xdr:row>
      <xdr:rowOff>76200</xdr:rowOff>
    </xdr:to>
    <xdr:pic>
      <xdr:nvPicPr>
        <xdr:cNvPr id="5" name="Picture 1">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6700" y="257175"/>
          <a:ext cx="657225" cy="3048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pokorny\Documents\LIPAPROMET\Projekti-2012\070-03-2012P%20Studija%20JR%20Krk\Mail\In\2013-05-20%20&#352;iljeg%20tro&#353;kovnici%20bez%20cijena\Krk%20mjera%2013-05-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JERE"/>
      <sheetName val="TABLICA stvarnih količina-LED"/>
      <sheetName val="Tablica FOND-LED"/>
      <sheetName val="Usporedba LED-Na"/>
      <sheetName val="Jedinične cijene"/>
      <sheetName val="Troškovnik"/>
      <sheetName val="Troškovnik uvjeti za proračune"/>
      <sheetName val="Podaci o svjetiljama"/>
      <sheetName val="Tablice postojećeg stanja"/>
      <sheetName val="Količine"/>
      <sheetName val="TABLICA stvarnih količina-Na"/>
    </sheetNames>
    <sheetDataSet>
      <sheetData sheetId="0">
        <row r="2">
          <cell r="AE2">
            <v>2000</v>
          </cell>
        </row>
      </sheetData>
      <sheetData sheetId="1">
        <row r="4">
          <cell r="R4">
            <v>1.0900000000000001</v>
          </cell>
        </row>
      </sheetData>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I100"/>
  <sheetViews>
    <sheetView view="pageBreakPreview" zoomScale="120" zoomScaleNormal="85" zoomScaleSheetLayoutView="120" workbookViewId="0">
      <selection activeCell="B21" sqref="B21"/>
    </sheetView>
  </sheetViews>
  <sheetFormatPr defaultRowHeight="12.75" x14ac:dyDescent="0.2"/>
  <cols>
    <col min="1" max="1" width="6.5703125" style="4" customWidth="1"/>
    <col min="2" max="2" width="57.140625" style="3" customWidth="1"/>
    <col min="3" max="3" width="6.5703125" style="2" customWidth="1"/>
    <col min="4" max="4" width="9.140625" style="1"/>
    <col min="5" max="5" width="10.85546875" style="1" bestFit="1" customWidth="1"/>
    <col min="6" max="6" width="13.140625" style="4" bestFit="1" customWidth="1"/>
    <col min="7" max="16384" width="9.140625" style="1"/>
  </cols>
  <sheetData>
    <row r="1" spans="1:6" ht="14.25" customHeight="1" x14ac:dyDescent="0.2">
      <c r="A1" s="105" t="s">
        <v>78</v>
      </c>
      <c r="B1" s="105"/>
      <c r="C1" s="105"/>
      <c r="D1" s="105"/>
      <c r="E1" s="105"/>
      <c r="F1" s="105"/>
    </row>
    <row r="2" spans="1:6" ht="14.25" customHeight="1" x14ac:dyDescent="0.2">
      <c r="A2" s="105"/>
      <c r="B2" s="105"/>
      <c r="C2" s="105"/>
      <c r="D2" s="105"/>
      <c r="E2" s="105"/>
      <c r="F2" s="105"/>
    </row>
    <row r="3" spans="1:6" ht="14.25" customHeight="1" x14ac:dyDescent="0.2">
      <c r="A3" s="105"/>
      <c r="B3" s="105"/>
      <c r="C3" s="105"/>
      <c r="D3" s="105"/>
      <c r="E3" s="105"/>
      <c r="F3" s="105"/>
    </row>
    <row r="4" spans="1:6" ht="14.25" customHeight="1" x14ac:dyDescent="0.2">
      <c r="A4" s="105"/>
      <c r="B4" s="105"/>
      <c r="C4" s="105"/>
      <c r="D4" s="105"/>
      <c r="E4" s="105"/>
      <c r="F4" s="105"/>
    </row>
    <row r="5" spans="1:6" ht="14.25" customHeight="1" x14ac:dyDescent="0.2">
      <c r="A5" s="106"/>
      <c r="B5" s="106"/>
      <c r="C5" s="106"/>
      <c r="D5" s="106"/>
      <c r="E5" s="106"/>
      <c r="F5" s="106"/>
    </row>
    <row r="6" spans="1:6" ht="14.25" customHeight="1" x14ac:dyDescent="0.2">
      <c r="A6" s="9"/>
      <c r="B6" s="9"/>
      <c r="C6" s="9"/>
    </row>
    <row r="7" spans="1:6" s="7" customFormat="1" x14ac:dyDescent="0.2">
      <c r="A7" s="86"/>
      <c r="B7" s="86"/>
      <c r="C7" s="86"/>
      <c r="D7" s="86"/>
      <c r="E7" s="107"/>
      <c r="F7" s="107"/>
    </row>
    <row r="8" spans="1:6" s="6" customFormat="1" ht="14.25" customHeight="1" x14ac:dyDescent="0.2">
      <c r="A8" s="17"/>
      <c r="B8" s="86"/>
      <c r="C8" s="17"/>
      <c r="D8" s="17"/>
      <c r="E8" s="17"/>
      <c r="F8" s="17"/>
    </row>
    <row r="9" spans="1:6" ht="14.25" customHeight="1" x14ac:dyDescent="0.2">
      <c r="A9" s="17"/>
      <c r="B9" s="18"/>
      <c r="C9" s="17"/>
      <c r="D9" s="17"/>
      <c r="E9" s="17"/>
      <c r="F9" s="17"/>
    </row>
    <row r="10" spans="1:6" ht="14.25" customHeight="1" x14ac:dyDescent="0.2">
      <c r="A10" s="12"/>
      <c r="B10" s="13"/>
      <c r="C10" s="14"/>
      <c r="D10" s="15"/>
      <c r="E10" s="15"/>
      <c r="F10" s="16"/>
    </row>
    <row r="11" spans="1:6" ht="14.25" customHeight="1" x14ac:dyDescent="0.2">
      <c r="A11" s="12"/>
      <c r="B11" s="13"/>
      <c r="C11" s="14"/>
      <c r="D11" s="15"/>
      <c r="E11" s="15"/>
      <c r="F11" s="16"/>
    </row>
    <row r="12" spans="1:6" ht="14.25" customHeight="1" x14ac:dyDescent="0.2">
      <c r="A12" s="43"/>
      <c r="B12" s="19"/>
      <c r="C12" s="17"/>
      <c r="D12" s="17"/>
      <c r="E12" s="17"/>
      <c r="F12" s="20"/>
    </row>
    <row r="13" spans="1:6" ht="14.25" customHeight="1" x14ac:dyDescent="0.2">
      <c r="A13" s="17"/>
      <c r="B13" s="86"/>
      <c r="C13" s="17"/>
      <c r="D13" s="21"/>
      <c r="E13" s="22"/>
      <c r="F13" s="22"/>
    </row>
    <row r="14" spans="1:6" x14ac:dyDescent="0.2">
      <c r="A14" s="43"/>
      <c r="B14" s="19"/>
      <c r="C14" s="17"/>
      <c r="D14" s="21"/>
      <c r="E14" s="21"/>
      <c r="F14" s="23"/>
    </row>
    <row r="15" spans="1:6" x14ac:dyDescent="0.2">
      <c r="A15" s="41"/>
      <c r="B15" s="24"/>
      <c r="C15" s="17"/>
      <c r="D15" s="21"/>
      <c r="E15" s="21"/>
      <c r="F15" s="23"/>
    </row>
    <row r="16" spans="1:6" x14ac:dyDescent="0.2">
      <c r="A16" s="41"/>
      <c r="B16" s="24"/>
      <c r="C16" s="17"/>
      <c r="D16" s="21"/>
      <c r="E16" s="21"/>
      <c r="F16" s="23"/>
    </row>
    <row r="17" spans="1:6" x14ac:dyDescent="0.2">
      <c r="A17" s="41"/>
      <c r="B17" s="24"/>
      <c r="C17" s="17"/>
      <c r="D17" s="21"/>
      <c r="E17" s="21"/>
      <c r="F17" s="23"/>
    </row>
    <row r="18" spans="1:6" x14ac:dyDescent="0.2">
      <c r="A18" s="41"/>
      <c r="B18" s="24"/>
      <c r="C18" s="17"/>
      <c r="D18" s="21"/>
      <c r="E18" s="21"/>
      <c r="F18" s="23"/>
    </row>
    <row r="19" spans="1:6" ht="14.25" customHeight="1" x14ac:dyDescent="0.2">
      <c r="A19" s="44"/>
      <c r="B19" s="25"/>
      <c r="C19" s="17"/>
      <c r="D19" s="21"/>
      <c r="E19" s="22"/>
      <c r="F19" s="22"/>
    </row>
    <row r="20" spans="1:6" x14ac:dyDescent="0.2">
      <c r="A20" s="41"/>
      <c r="B20" s="24"/>
      <c r="C20" s="17"/>
      <c r="D20" s="21"/>
      <c r="E20" s="21"/>
      <c r="F20" s="23"/>
    </row>
    <row r="21" spans="1:6" x14ac:dyDescent="0.2">
      <c r="A21" s="41"/>
      <c r="B21" s="24"/>
      <c r="C21" s="17"/>
      <c r="D21" s="21"/>
      <c r="E21" s="21"/>
      <c r="F21" s="23"/>
    </row>
    <row r="22" spans="1:6" ht="48" customHeight="1" x14ac:dyDescent="0.2">
      <c r="A22" s="41"/>
      <c r="B22" s="108"/>
      <c r="C22" s="108"/>
      <c r="D22" s="108"/>
      <c r="E22" s="108"/>
      <c r="F22" s="23"/>
    </row>
    <row r="23" spans="1:6" ht="53.25" customHeight="1" x14ac:dyDescent="0.2">
      <c r="A23" s="41"/>
      <c r="B23" s="109" t="s">
        <v>29</v>
      </c>
      <c r="C23" s="109"/>
      <c r="D23" s="109"/>
      <c r="E23" s="109"/>
      <c r="F23" s="23"/>
    </row>
    <row r="24" spans="1:6" x14ac:dyDescent="0.2">
      <c r="A24" s="41"/>
      <c r="B24" s="5"/>
      <c r="C24" s="17"/>
      <c r="D24" s="21"/>
      <c r="E24" s="21"/>
      <c r="F24" s="23"/>
    </row>
    <row r="25" spans="1:6" ht="34.5" customHeight="1" x14ac:dyDescent="0.2">
      <c r="A25" s="41"/>
      <c r="B25" s="24"/>
      <c r="C25" s="17"/>
      <c r="D25" s="21"/>
      <c r="E25" s="21"/>
      <c r="F25" s="23"/>
    </row>
    <row r="26" spans="1:6" ht="126.75" customHeight="1" x14ac:dyDescent="0.2">
      <c r="A26" s="41"/>
      <c r="B26" s="110" t="s">
        <v>61</v>
      </c>
      <c r="C26" s="110"/>
      <c r="D26" s="110"/>
      <c r="E26" s="110"/>
      <c r="F26" s="23"/>
    </row>
    <row r="27" spans="1:6" x14ac:dyDescent="0.2">
      <c r="A27" s="41"/>
      <c r="B27" s="24"/>
      <c r="C27" s="17"/>
      <c r="D27" s="21"/>
      <c r="E27" s="21"/>
      <c r="F27" s="23"/>
    </row>
    <row r="28" spans="1:6" x14ac:dyDescent="0.2">
      <c r="A28" s="41"/>
      <c r="B28" s="24"/>
      <c r="C28" s="17"/>
      <c r="D28" s="21"/>
      <c r="E28" s="21"/>
      <c r="F28" s="23"/>
    </row>
    <row r="29" spans="1:6" x14ac:dyDescent="0.2">
      <c r="A29" s="41"/>
      <c r="B29" s="24"/>
      <c r="C29" s="17"/>
      <c r="D29" s="21"/>
      <c r="E29" s="21"/>
      <c r="F29" s="23"/>
    </row>
    <row r="30" spans="1:6" x14ac:dyDescent="0.2">
      <c r="A30" s="41"/>
      <c r="B30" s="24"/>
      <c r="C30" s="17"/>
      <c r="D30" s="21"/>
      <c r="E30" s="21"/>
      <c r="F30" s="23"/>
    </row>
    <row r="31" spans="1:6" x14ac:dyDescent="0.2">
      <c r="A31" s="41"/>
      <c r="B31" s="24"/>
      <c r="C31" s="17"/>
      <c r="D31" s="21"/>
      <c r="E31" s="21"/>
      <c r="F31" s="23"/>
    </row>
    <row r="32" spans="1:6" x14ac:dyDescent="0.2">
      <c r="A32" s="41"/>
      <c r="B32" s="24"/>
      <c r="C32" s="17"/>
      <c r="D32" s="21"/>
      <c r="E32" s="21"/>
      <c r="F32" s="23"/>
    </row>
    <row r="33" spans="1:6" x14ac:dyDescent="0.2">
      <c r="A33" s="41"/>
      <c r="B33" s="24"/>
      <c r="C33" s="17"/>
      <c r="D33" s="21"/>
      <c r="E33" s="21"/>
      <c r="F33" s="23"/>
    </row>
    <row r="34" spans="1:6" x14ac:dyDescent="0.2">
      <c r="A34" s="41"/>
      <c r="B34" s="24"/>
      <c r="C34" s="17"/>
      <c r="D34" s="21"/>
      <c r="E34" s="21"/>
      <c r="F34" s="23"/>
    </row>
    <row r="35" spans="1:6" x14ac:dyDescent="0.2">
      <c r="A35" s="41"/>
      <c r="B35" s="24"/>
      <c r="C35" s="17"/>
      <c r="D35" s="21"/>
      <c r="E35" s="21"/>
      <c r="F35" s="23"/>
    </row>
    <row r="36" spans="1:6" x14ac:dyDescent="0.2">
      <c r="A36" s="41"/>
      <c r="B36" s="24"/>
      <c r="C36" s="17"/>
      <c r="D36" s="21"/>
      <c r="E36" s="21"/>
      <c r="F36" s="23"/>
    </row>
    <row r="37" spans="1:6" x14ac:dyDescent="0.2">
      <c r="A37" s="41"/>
      <c r="B37" s="24"/>
      <c r="C37" s="17"/>
      <c r="D37" s="21"/>
      <c r="E37" s="21"/>
      <c r="F37" s="23"/>
    </row>
    <row r="38" spans="1:6" x14ac:dyDescent="0.2">
      <c r="A38" s="41"/>
      <c r="B38" s="24"/>
      <c r="C38" s="17"/>
      <c r="D38" s="21"/>
      <c r="E38" s="21"/>
      <c r="F38" s="23"/>
    </row>
    <row r="39" spans="1:6" x14ac:dyDescent="0.2">
      <c r="A39" s="41"/>
      <c r="B39" s="24"/>
      <c r="C39" s="17"/>
      <c r="D39" s="21"/>
      <c r="E39" s="21"/>
      <c r="F39" s="23"/>
    </row>
    <row r="40" spans="1:6" x14ac:dyDescent="0.2">
      <c r="A40" s="41"/>
      <c r="B40" s="24"/>
      <c r="C40" s="17"/>
      <c r="D40" s="21"/>
      <c r="E40" s="21"/>
      <c r="F40" s="23"/>
    </row>
    <row r="41" spans="1:6" x14ac:dyDescent="0.2">
      <c r="A41" s="41"/>
      <c r="B41" s="24"/>
      <c r="C41" s="17"/>
      <c r="D41" s="21"/>
      <c r="E41" s="21"/>
      <c r="F41" s="23"/>
    </row>
    <row r="42" spans="1:6" x14ac:dyDescent="0.2">
      <c r="A42" s="41"/>
      <c r="B42" s="24"/>
      <c r="C42" s="17"/>
      <c r="D42" s="21"/>
      <c r="E42" s="21"/>
      <c r="F42" s="23"/>
    </row>
    <row r="43" spans="1:6" x14ac:dyDescent="0.2">
      <c r="A43" s="41"/>
      <c r="B43" s="24"/>
      <c r="C43" s="17"/>
      <c r="D43" s="21"/>
      <c r="E43" s="21"/>
      <c r="F43" s="23"/>
    </row>
    <row r="44" spans="1:6" x14ac:dyDescent="0.2">
      <c r="A44" s="41"/>
      <c r="B44" s="24"/>
      <c r="C44" s="17"/>
      <c r="D44" s="21"/>
      <c r="E44" s="21"/>
      <c r="F44" s="23"/>
    </row>
    <row r="45" spans="1:6" x14ac:dyDescent="0.2">
      <c r="A45" s="41"/>
      <c r="B45" s="24"/>
      <c r="C45" s="17"/>
      <c r="D45" s="21"/>
      <c r="E45" s="21"/>
      <c r="F45" s="23"/>
    </row>
    <row r="46" spans="1:6" x14ac:dyDescent="0.2">
      <c r="A46" s="41"/>
      <c r="B46" s="24"/>
      <c r="C46" s="17"/>
      <c r="D46" s="21"/>
      <c r="E46" s="21"/>
      <c r="F46" s="23"/>
    </row>
    <row r="47" spans="1:6" x14ac:dyDescent="0.2">
      <c r="A47" s="41"/>
      <c r="B47" s="24"/>
      <c r="C47" s="17"/>
      <c r="D47" s="21"/>
      <c r="E47" s="21"/>
      <c r="F47" s="23"/>
    </row>
    <row r="48" spans="1:6" x14ac:dyDescent="0.2">
      <c r="A48" s="41"/>
      <c r="B48" s="24"/>
      <c r="C48" s="17"/>
      <c r="D48" s="21"/>
      <c r="E48" s="21"/>
      <c r="F48" s="23"/>
    </row>
    <row r="49" spans="1:9" x14ac:dyDescent="0.2">
      <c r="A49" s="41"/>
      <c r="B49" s="24"/>
      <c r="C49" s="17"/>
      <c r="D49" s="21"/>
      <c r="E49" s="21"/>
      <c r="F49" s="23"/>
    </row>
    <row r="50" spans="1:9" x14ac:dyDescent="0.2">
      <c r="A50" s="41"/>
      <c r="B50" s="24"/>
      <c r="C50" s="17"/>
      <c r="D50" s="21"/>
      <c r="E50" s="21"/>
      <c r="F50" s="23"/>
    </row>
    <row r="51" spans="1:9" x14ac:dyDescent="0.2">
      <c r="A51" s="41"/>
      <c r="B51" s="24"/>
      <c r="C51" s="17"/>
      <c r="D51" s="21"/>
      <c r="E51" s="21"/>
      <c r="F51" s="23"/>
    </row>
    <row r="52" spans="1:9" x14ac:dyDescent="0.2">
      <c r="A52" s="41"/>
      <c r="B52" s="24"/>
      <c r="C52" s="17"/>
      <c r="D52" s="21"/>
      <c r="E52" s="21"/>
      <c r="F52" s="23"/>
    </row>
    <row r="53" spans="1:9" x14ac:dyDescent="0.2">
      <c r="A53" s="41"/>
      <c r="B53" s="24"/>
      <c r="C53" s="17"/>
      <c r="D53" s="21"/>
      <c r="E53" s="21"/>
      <c r="F53" s="23"/>
    </row>
    <row r="54" spans="1:9" s="9" customFormat="1" ht="69" customHeight="1" x14ac:dyDescent="0.2">
      <c r="A54" s="41"/>
      <c r="B54" s="35"/>
      <c r="C54" s="17"/>
      <c r="D54" s="21"/>
      <c r="E54" s="23"/>
      <c r="F54" s="23"/>
    </row>
    <row r="55" spans="1:9" x14ac:dyDescent="0.2">
      <c r="A55" s="41"/>
      <c r="B55" s="24"/>
      <c r="C55" s="17"/>
      <c r="D55" s="21"/>
      <c r="E55" s="21"/>
      <c r="F55" s="23"/>
    </row>
    <row r="56" spans="1:9" ht="14.25" customHeight="1" x14ac:dyDescent="0.2">
      <c r="A56" s="16"/>
      <c r="B56" s="24"/>
      <c r="C56" s="17"/>
      <c r="D56" s="21"/>
      <c r="E56" s="23"/>
      <c r="F56" s="23"/>
    </row>
    <row r="57" spans="1:9" x14ac:dyDescent="0.2">
      <c r="A57" s="41"/>
      <c r="B57" s="24"/>
      <c r="C57" s="17"/>
      <c r="D57" s="21"/>
      <c r="E57" s="23"/>
      <c r="F57" s="23"/>
    </row>
    <row r="58" spans="1:9" x14ac:dyDescent="0.2">
      <c r="A58" s="41"/>
      <c r="B58" s="24"/>
      <c r="C58" s="17"/>
      <c r="D58" s="21"/>
      <c r="E58" s="21"/>
      <c r="F58" s="23"/>
    </row>
    <row r="59" spans="1:9" x14ac:dyDescent="0.2">
      <c r="A59" s="16"/>
      <c r="B59" s="24"/>
      <c r="C59" s="17"/>
      <c r="D59" s="21"/>
      <c r="E59" s="23"/>
      <c r="F59" s="23"/>
    </row>
    <row r="60" spans="1:9" x14ac:dyDescent="0.2">
      <c r="A60" s="41"/>
      <c r="B60" s="24"/>
      <c r="C60" s="17"/>
      <c r="D60" s="21"/>
      <c r="E60" s="23"/>
      <c r="F60" s="23"/>
    </row>
    <row r="61" spans="1:9" x14ac:dyDescent="0.2">
      <c r="A61" s="41"/>
      <c r="B61" s="24"/>
      <c r="C61" s="17"/>
      <c r="D61" s="21"/>
      <c r="E61" s="21"/>
      <c r="F61" s="23"/>
    </row>
    <row r="62" spans="1:9" s="9" customFormat="1" ht="14.85" customHeight="1" x14ac:dyDescent="0.2">
      <c r="A62" s="33"/>
      <c r="B62" s="34"/>
      <c r="C62" s="17"/>
      <c r="D62" s="21"/>
      <c r="E62" s="23"/>
      <c r="F62" s="23"/>
    </row>
    <row r="63" spans="1:9" s="42" customFormat="1" x14ac:dyDescent="0.2">
      <c r="A63" s="41"/>
      <c r="B63" s="32"/>
      <c r="C63" s="14"/>
      <c r="D63" s="30"/>
      <c r="E63" s="31"/>
      <c r="F63" s="20"/>
      <c r="G63" s="17"/>
      <c r="I63" s="45"/>
    </row>
    <row r="64" spans="1:9" x14ac:dyDescent="0.2">
      <c r="A64" s="41"/>
      <c r="B64" s="24"/>
      <c r="C64" s="17"/>
      <c r="D64" s="21"/>
      <c r="E64" s="21"/>
      <c r="F64" s="23"/>
    </row>
    <row r="65" spans="1:9" s="42" customFormat="1" ht="14.25" customHeight="1" x14ac:dyDescent="0.2">
      <c r="A65" s="28"/>
      <c r="B65" s="29"/>
      <c r="C65" s="14"/>
      <c r="D65" s="30"/>
      <c r="E65" s="31"/>
      <c r="F65" s="20"/>
      <c r="G65" s="17"/>
      <c r="I65" s="45"/>
    </row>
    <row r="66" spans="1:9" x14ac:dyDescent="0.2">
      <c r="A66" s="41"/>
      <c r="B66" s="32"/>
      <c r="C66" s="17"/>
      <c r="D66" s="21"/>
      <c r="E66" s="22"/>
      <c r="F66" s="22"/>
    </row>
    <row r="67" spans="1:9" x14ac:dyDescent="0.2">
      <c r="A67" s="41"/>
      <c r="B67" s="24"/>
      <c r="C67" s="17"/>
      <c r="D67" s="21"/>
      <c r="E67" s="21"/>
      <c r="F67" s="23"/>
    </row>
    <row r="68" spans="1:9" x14ac:dyDescent="0.2">
      <c r="A68" s="16"/>
      <c r="B68" s="36"/>
      <c r="C68" s="37"/>
      <c r="D68" s="15"/>
      <c r="E68" s="15"/>
      <c r="F68" s="16"/>
    </row>
    <row r="69" spans="1:9" x14ac:dyDescent="0.2">
      <c r="A69" s="41"/>
      <c r="B69" s="32"/>
      <c r="C69" s="17"/>
      <c r="D69" s="21"/>
      <c r="E69" s="23"/>
      <c r="F69" s="23"/>
    </row>
    <row r="70" spans="1:9" x14ac:dyDescent="0.2">
      <c r="A70" s="41"/>
      <c r="B70" s="24"/>
      <c r="C70" s="17"/>
      <c r="D70" s="21"/>
      <c r="E70" s="21"/>
      <c r="F70" s="23"/>
    </row>
    <row r="71" spans="1:9" x14ac:dyDescent="0.2">
      <c r="A71" s="16"/>
      <c r="B71" s="36"/>
      <c r="C71" s="37"/>
      <c r="D71" s="15"/>
      <c r="E71" s="15"/>
      <c r="F71" s="16"/>
    </row>
    <row r="72" spans="1:9" x14ac:dyDescent="0.2">
      <c r="A72" s="41"/>
      <c r="B72" s="32"/>
      <c r="C72" s="17"/>
      <c r="D72" s="21"/>
      <c r="E72" s="23"/>
      <c r="F72" s="23"/>
    </row>
    <row r="73" spans="1:9" x14ac:dyDescent="0.2">
      <c r="A73" s="41"/>
      <c r="B73" s="24"/>
      <c r="C73" s="17"/>
      <c r="D73" s="21"/>
      <c r="E73" s="21"/>
      <c r="F73" s="23"/>
    </row>
    <row r="74" spans="1:9" x14ac:dyDescent="0.2">
      <c r="A74" s="16"/>
      <c r="B74" s="36"/>
      <c r="C74" s="37"/>
      <c r="D74" s="15"/>
      <c r="E74" s="15"/>
      <c r="F74" s="16"/>
    </row>
    <row r="75" spans="1:9" x14ac:dyDescent="0.2">
      <c r="A75" s="41"/>
      <c r="B75" s="32"/>
      <c r="C75" s="17"/>
      <c r="D75" s="21"/>
      <c r="E75" s="23"/>
      <c r="F75" s="23"/>
    </row>
    <row r="76" spans="1:9" x14ac:dyDescent="0.2">
      <c r="A76" s="41"/>
      <c r="B76" s="24"/>
      <c r="C76" s="17"/>
      <c r="D76" s="21"/>
      <c r="E76" s="21"/>
      <c r="F76" s="23"/>
    </row>
    <row r="77" spans="1:9" x14ac:dyDescent="0.2">
      <c r="A77" s="16"/>
      <c r="B77" s="36"/>
      <c r="C77" s="37"/>
      <c r="D77" s="15"/>
      <c r="E77" s="15"/>
      <c r="F77" s="16"/>
    </row>
    <row r="78" spans="1:9" x14ac:dyDescent="0.2">
      <c r="A78" s="41"/>
      <c r="B78" s="32"/>
      <c r="C78" s="17"/>
      <c r="D78" s="21"/>
      <c r="E78" s="23"/>
      <c r="F78" s="23"/>
    </row>
    <row r="79" spans="1:9" x14ac:dyDescent="0.2">
      <c r="A79" s="41"/>
      <c r="B79" s="24"/>
      <c r="C79" s="17"/>
      <c r="D79" s="21"/>
      <c r="E79" s="21"/>
      <c r="F79" s="23"/>
    </row>
    <row r="80" spans="1:9" x14ac:dyDescent="0.2">
      <c r="A80" s="16"/>
      <c r="B80" s="36"/>
      <c r="C80" s="37"/>
      <c r="D80" s="15"/>
      <c r="E80" s="15"/>
      <c r="F80" s="16"/>
    </row>
    <row r="81" spans="1:6" x14ac:dyDescent="0.2">
      <c r="A81" s="41"/>
      <c r="B81" s="32"/>
      <c r="C81" s="17"/>
      <c r="D81" s="21"/>
      <c r="E81" s="23"/>
      <c r="F81" s="23"/>
    </row>
    <row r="82" spans="1:6" x14ac:dyDescent="0.2">
      <c r="A82" s="41"/>
      <c r="B82" s="24"/>
      <c r="C82" s="17"/>
      <c r="D82" s="21"/>
      <c r="E82" s="21"/>
      <c r="F82" s="23"/>
    </row>
    <row r="83" spans="1:6" x14ac:dyDescent="0.2">
      <c r="A83" s="16"/>
      <c r="B83" s="36"/>
      <c r="C83" s="37"/>
      <c r="D83" s="15"/>
      <c r="E83" s="15"/>
      <c r="F83" s="16"/>
    </row>
    <row r="84" spans="1:6" x14ac:dyDescent="0.2">
      <c r="A84" s="41"/>
      <c r="B84" s="32"/>
      <c r="C84" s="17"/>
      <c r="D84" s="21"/>
      <c r="E84" s="23"/>
      <c r="F84" s="23"/>
    </row>
    <row r="85" spans="1:6" x14ac:dyDescent="0.2">
      <c r="A85" s="41"/>
      <c r="B85" s="24"/>
      <c r="C85" s="17"/>
      <c r="D85" s="21"/>
      <c r="E85" s="21"/>
      <c r="F85" s="23"/>
    </row>
    <row r="86" spans="1:6" x14ac:dyDescent="0.2">
      <c r="A86" s="16"/>
      <c r="B86" s="36"/>
      <c r="C86" s="37"/>
      <c r="D86" s="15"/>
      <c r="E86" s="15"/>
      <c r="F86" s="16"/>
    </row>
    <row r="87" spans="1:6" ht="14.85" customHeight="1" x14ac:dyDescent="0.2">
      <c r="A87" s="38"/>
      <c r="B87" s="26"/>
      <c r="C87" s="17"/>
      <c r="D87" s="21"/>
      <c r="E87" s="22"/>
      <c r="F87" s="27"/>
    </row>
    <row r="88" spans="1:6" x14ac:dyDescent="0.2">
      <c r="A88" s="16"/>
      <c r="B88" s="36"/>
      <c r="C88" s="37"/>
      <c r="D88" s="15"/>
      <c r="E88" s="15"/>
      <c r="F88" s="16"/>
    </row>
    <row r="89" spans="1:6" x14ac:dyDescent="0.2">
      <c r="A89" s="16"/>
      <c r="B89" s="36"/>
      <c r="C89" s="37"/>
      <c r="D89" s="15"/>
      <c r="E89" s="15"/>
      <c r="F89" s="16"/>
    </row>
    <row r="90" spans="1:6" x14ac:dyDescent="0.2">
      <c r="A90" s="16"/>
      <c r="B90" s="36"/>
      <c r="C90" s="37"/>
      <c r="D90" s="15"/>
      <c r="E90" s="15"/>
      <c r="F90" s="16"/>
    </row>
    <row r="91" spans="1:6" x14ac:dyDescent="0.2">
      <c r="A91" s="16"/>
      <c r="B91" s="36"/>
      <c r="C91" s="37"/>
      <c r="D91" s="15"/>
      <c r="E91" s="15"/>
      <c r="F91" s="16"/>
    </row>
    <row r="92" spans="1:6" x14ac:dyDescent="0.2">
      <c r="A92" s="46"/>
      <c r="B92" s="47"/>
      <c r="C92" s="37"/>
      <c r="D92" s="15"/>
      <c r="E92" s="15"/>
      <c r="F92" s="16"/>
    </row>
    <row r="93" spans="1:6" x14ac:dyDescent="0.2">
      <c r="A93" s="16"/>
      <c r="B93" s="36"/>
      <c r="C93" s="37"/>
      <c r="D93" s="15"/>
      <c r="E93" s="111"/>
      <c r="F93" s="111"/>
    </row>
    <row r="94" spans="1:6" x14ac:dyDescent="0.2">
      <c r="A94" s="38"/>
      <c r="B94" s="103"/>
      <c r="C94" s="103"/>
      <c r="D94" s="103"/>
      <c r="E94" s="104"/>
      <c r="F94" s="104"/>
    </row>
    <row r="95" spans="1:6" x14ac:dyDescent="0.2">
      <c r="A95" s="16"/>
      <c r="B95" s="36"/>
      <c r="C95" s="37"/>
      <c r="D95" s="15"/>
      <c r="E95" s="15"/>
      <c r="F95" s="16"/>
    </row>
    <row r="96" spans="1:6" x14ac:dyDescent="0.2">
      <c r="A96" s="38"/>
      <c r="B96" s="103"/>
      <c r="C96" s="103"/>
      <c r="D96" s="103"/>
      <c r="E96" s="104"/>
      <c r="F96" s="104"/>
    </row>
    <row r="97" spans="1:6" x14ac:dyDescent="0.2">
      <c r="A97" s="16"/>
      <c r="B97" s="36"/>
      <c r="C97" s="37"/>
      <c r="D97" s="15"/>
      <c r="E97" s="15"/>
      <c r="F97" s="16"/>
    </row>
    <row r="98" spans="1:6" x14ac:dyDescent="0.2">
      <c r="A98" s="16"/>
      <c r="B98" s="47"/>
      <c r="C98" s="37"/>
      <c r="D98" s="15"/>
      <c r="E98" s="15"/>
      <c r="F98" s="16"/>
    </row>
    <row r="99" spans="1:6" x14ac:dyDescent="0.2">
      <c r="A99" s="16"/>
      <c r="B99" s="36"/>
      <c r="C99" s="37"/>
      <c r="D99" s="15"/>
      <c r="E99" s="15"/>
      <c r="F99" s="16"/>
    </row>
    <row r="100" spans="1:6" x14ac:dyDescent="0.2">
      <c r="A100" s="16"/>
      <c r="B100" s="36"/>
      <c r="C100" s="37"/>
      <c r="D100" s="15"/>
      <c r="E100" s="15"/>
      <c r="F100" s="16"/>
    </row>
  </sheetData>
  <mergeCells count="10">
    <mergeCell ref="B94:D94"/>
    <mergeCell ref="E94:F94"/>
    <mergeCell ref="B96:D96"/>
    <mergeCell ref="E96:F96"/>
    <mergeCell ref="A1:F5"/>
    <mergeCell ref="E7:F7"/>
    <mergeCell ref="B22:E22"/>
    <mergeCell ref="B23:E23"/>
    <mergeCell ref="B26:E26"/>
    <mergeCell ref="E93:F93"/>
  </mergeCells>
  <pageMargins left="0.98425196850393704" right="0.98425196850393704" top="0.51181102362204722" bottom="0.98425196850393704" header="0.19685039370078741" footer="0.70866141732283472"/>
  <pageSetup paperSize="9" scale="78" orientation="portrait" r:id="rId1"/>
  <headerFooter scaleWithDoc="0">
    <oddFooter>&amp;L&amp;"Tahoma,Regular"&amp;9Rujan 2017.&amp;C 4-&amp;P/&amp;N&amp;R&amp;"Tahoma,Regular"&amp;9rev. 0</oddFooter>
  </headerFooter>
  <rowBreaks count="2" manualBreakCount="2">
    <brk id="89" max="5" man="1"/>
    <brk id="110"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I84"/>
  <sheetViews>
    <sheetView view="pageBreakPreview" topLeftCell="A19" zoomScaleNormal="85" zoomScaleSheetLayoutView="100" workbookViewId="0">
      <selection activeCell="N13" sqref="N13"/>
    </sheetView>
  </sheetViews>
  <sheetFormatPr defaultRowHeight="12.75" x14ac:dyDescent="0.2"/>
  <cols>
    <col min="1" max="1" width="6.5703125" style="4" customWidth="1"/>
    <col min="2" max="2" width="57.140625" style="11" customWidth="1"/>
    <col min="3" max="3" width="6.5703125" style="2" customWidth="1"/>
    <col min="4" max="4" width="9.140625" style="1"/>
    <col min="5" max="5" width="10.85546875" style="1" bestFit="1" customWidth="1"/>
    <col min="6" max="6" width="13.140625" style="4" bestFit="1" customWidth="1"/>
    <col min="7" max="16384" width="9.140625" style="1"/>
  </cols>
  <sheetData>
    <row r="1" spans="1:8" ht="14.25" customHeight="1" x14ac:dyDescent="0.2">
      <c r="A1" s="105" t="s">
        <v>78</v>
      </c>
      <c r="B1" s="105"/>
      <c r="C1" s="105"/>
      <c r="D1" s="105"/>
      <c r="E1" s="105"/>
      <c r="F1" s="105"/>
    </row>
    <row r="2" spans="1:8" ht="14.25" customHeight="1" x14ac:dyDescent="0.2">
      <c r="A2" s="105"/>
      <c r="B2" s="105"/>
      <c r="C2" s="105"/>
      <c r="D2" s="105"/>
      <c r="E2" s="105"/>
      <c r="F2" s="105"/>
    </row>
    <row r="3" spans="1:8" ht="14.25" customHeight="1" x14ac:dyDescent="0.2">
      <c r="A3" s="105"/>
      <c r="B3" s="105"/>
      <c r="C3" s="105"/>
      <c r="D3" s="105"/>
      <c r="E3" s="105"/>
      <c r="F3" s="105"/>
    </row>
    <row r="4" spans="1:8" ht="14.25" customHeight="1" x14ac:dyDescent="0.2">
      <c r="A4" s="105"/>
      <c r="B4" s="105"/>
      <c r="C4" s="105"/>
      <c r="D4" s="105"/>
      <c r="E4" s="105"/>
      <c r="F4" s="105"/>
    </row>
    <row r="5" spans="1:8" ht="14.25" customHeight="1" x14ac:dyDescent="0.2">
      <c r="A5" s="106"/>
      <c r="B5" s="106"/>
      <c r="C5" s="106"/>
      <c r="D5" s="106"/>
      <c r="E5" s="106"/>
      <c r="F5" s="106"/>
    </row>
    <row r="6" spans="1:8" ht="14.25" customHeight="1" x14ac:dyDescent="0.2">
      <c r="A6" s="9"/>
      <c r="B6" s="39"/>
      <c r="C6" s="9"/>
    </row>
    <row r="7" spans="1:8" s="7" customFormat="1" x14ac:dyDescent="0.2">
      <c r="A7" s="86"/>
      <c r="B7" s="86"/>
      <c r="C7" s="86"/>
      <c r="D7" s="86"/>
      <c r="E7" s="107"/>
      <c r="F7" s="107"/>
    </row>
    <row r="8" spans="1:8" s="6" customFormat="1" ht="14.25" customHeight="1" x14ac:dyDescent="0.2">
      <c r="A8" s="17"/>
      <c r="B8" s="86"/>
      <c r="C8" s="17"/>
      <c r="D8" s="17"/>
      <c r="E8" s="17"/>
      <c r="F8" s="17"/>
    </row>
    <row r="9" spans="1:8" s="48" customFormat="1" ht="14.25" customHeight="1" x14ac:dyDescent="0.2">
      <c r="A9" s="114" t="s">
        <v>20</v>
      </c>
      <c r="B9" s="115"/>
      <c r="C9" s="49"/>
      <c r="D9" s="50"/>
      <c r="E9" s="51"/>
      <c r="F9" s="51"/>
      <c r="G9" s="52"/>
      <c r="H9" s="52"/>
    </row>
    <row r="10" spans="1:8" s="48" customFormat="1" ht="14.25" customHeight="1" x14ac:dyDescent="0.2">
      <c r="A10" s="53"/>
      <c r="B10" s="54"/>
      <c r="C10" s="49"/>
      <c r="D10" s="50"/>
      <c r="E10" s="51"/>
      <c r="F10" s="51"/>
      <c r="G10" s="52"/>
      <c r="H10" s="52"/>
    </row>
    <row r="11" spans="1:8" s="48" customFormat="1" ht="34.5" customHeight="1" x14ac:dyDescent="0.2">
      <c r="A11" s="92" t="s">
        <v>5</v>
      </c>
      <c r="B11" s="112" t="s">
        <v>25</v>
      </c>
      <c r="C11" s="112"/>
      <c r="D11" s="112"/>
      <c r="E11" s="112"/>
      <c r="F11" s="55"/>
      <c r="G11" s="55"/>
      <c r="H11" s="55"/>
    </row>
    <row r="12" spans="1:8" s="48" customFormat="1" ht="14.25" customHeight="1" x14ac:dyDescent="0.2">
      <c r="A12" s="80"/>
      <c r="B12" s="80"/>
      <c r="C12" s="81"/>
      <c r="D12" s="81"/>
      <c r="E12" s="82"/>
      <c r="F12" s="83"/>
      <c r="G12" s="56"/>
      <c r="H12" s="56"/>
    </row>
    <row r="13" spans="1:8" s="48" customFormat="1" ht="175.5" customHeight="1" x14ac:dyDescent="0.2">
      <c r="A13" s="92" t="s">
        <v>6</v>
      </c>
      <c r="B13" s="112" t="s">
        <v>26</v>
      </c>
      <c r="C13" s="112"/>
      <c r="D13" s="112"/>
      <c r="E13" s="112"/>
      <c r="F13" s="55"/>
      <c r="G13" s="55"/>
      <c r="H13" s="55"/>
    </row>
    <row r="14" spans="1:8" s="48" customFormat="1" ht="14.25" x14ac:dyDescent="0.2">
      <c r="A14" s="80"/>
      <c r="B14" s="84"/>
      <c r="C14" s="84"/>
      <c r="D14" s="84"/>
      <c r="E14" s="84"/>
      <c r="F14" s="55"/>
      <c r="G14" s="55"/>
      <c r="H14" s="55"/>
    </row>
    <row r="15" spans="1:8" s="48" customFormat="1" ht="207.75" customHeight="1" x14ac:dyDescent="0.2">
      <c r="A15" s="92" t="s">
        <v>7</v>
      </c>
      <c r="B15" s="112" t="s">
        <v>27</v>
      </c>
      <c r="C15" s="112"/>
      <c r="D15" s="112"/>
      <c r="E15" s="112"/>
      <c r="F15" s="55"/>
      <c r="G15" s="55"/>
      <c r="H15" s="55"/>
    </row>
    <row r="16" spans="1:8" s="48" customFormat="1" ht="14.25" x14ac:dyDescent="0.2">
      <c r="A16" s="80"/>
      <c r="B16" s="84"/>
      <c r="C16" s="84"/>
      <c r="D16" s="84"/>
      <c r="E16" s="84"/>
      <c r="F16" s="55"/>
      <c r="G16" s="55"/>
      <c r="H16" s="55"/>
    </row>
    <row r="17" spans="1:8" s="48" customFormat="1" ht="48.75" customHeight="1" x14ac:dyDescent="0.2">
      <c r="A17" s="92" t="s">
        <v>9</v>
      </c>
      <c r="B17" s="112" t="s">
        <v>21</v>
      </c>
      <c r="C17" s="112"/>
      <c r="D17" s="112"/>
      <c r="E17" s="112"/>
      <c r="F17" s="55"/>
      <c r="G17" s="55"/>
      <c r="H17" s="55"/>
    </row>
    <row r="18" spans="1:8" s="48" customFormat="1" ht="14.25" x14ac:dyDescent="0.2">
      <c r="A18" s="80"/>
      <c r="B18" s="84"/>
      <c r="C18" s="84"/>
      <c r="D18" s="84"/>
      <c r="E18" s="84"/>
      <c r="F18" s="55"/>
      <c r="G18" s="55"/>
      <c r="H18" s="55"/>
    </row>
    <row r="19" spans="1:8" s="48" customFormat="1" ht="118.5" customHeight="1" x14ac:dyDescent="0.2">
      <c r="A19" s="92" t="s">
        <v>11</v>
      </c>
      <c r="B19" s="112" t="s">
        <v>54</v>
      </c>
      <c r="C19" s="112"/>
      <c r="D19" s="112"/>
      <c r="E19" s="112"/>
      <c r="F19" s="55"/>
      <c r="G19" s="55"/>
      <c r="H19" s="55"/>
    </row>
    <row r="20" spans="1:8" s="48" customFormat="1" ht="14.25" x14ac:dyDescent="0.2">
      <c r="A20" s="80"/>
      <c r="B20" s="84"/>
      <c r="C20" s="84"/>
      <c r="D20" s="84"/>
      <c r="E20" s="84"/>
      <c r="F20" s="55"/>
      <c r="G20" s="55"/>
      <c r="H20" s="55"/>
    </row>
    <row r="21" spans="1:8" s="48" customFormat="1" ht="18" customHeight="1" x14ac:dyDescent="0.2">
      <c r="A21" s="92" t="s">
        <v>14</v>
      </c>
      <c r="B21" s="112" t="s">
        <v>22</v>
      </c>
      <c r="C21" s="112"/>
      <c r="D21" s="112"/>
      <c r="E21" s="112"/>
      <c r="F21" s="83"/>
      <c r="G21" s="56"/>
      <c r="H21" s="56"/>
    </row>
    <row r="22" spans="1:8" s="48" customFormat="1" ht="14.25" x14ac:dyDescent="0.2">
      <c r="A22" s="80"/>
      <c r="B22" s="84"/>
      <c r="C22" s="81"/>
      <c r="D22" s="81"/>
      <c r="E22" s="82"/>
      <c r="F22" s="83"/>
      <c r="G22" s="56"/>
      <c r="H22" s="56"/>
    </row>
    <row r="23" spans="1:8" s="48" customFormat="1" ht="31.5" customHeight="1" x14ac:dyDescent="0.2">
      <c r="A23" s="92" t="s">
        <v>15</v>
      </c>
      <c r="B23" s="112" t="s">
        <v>23</v>
      </c>
      <c r="C23" s="112"/>
      <c r="D23" s="112"/>
      <c r="E23" s="112"/>
      <c r="F23" s="55"/>
      <c r="G23" s="55"/>
      <c r="H23" s="55"/>
    </row>
    <row r="24" spans="1:8" s="48" customFormat="1" ht="14.25" x14ac:dyDescent="0.2">
      <c r="A24" s="80"/>
      <c r="B24" s="84"/>
      <c r="C24" s="84"/>
      <c r="D24" s="84"/>
      <c r="E24" s="84"/>
      <c r="F24" s="55"/>
      <c r="G24" s="55"/>
      <c r="H24" s="55"/>
    </row>
    <row r="25" spans="1:8" s="48" customFormat="1" ht="46.5" customHeight="1" x14ac:dyDescent="0.2">
      <c r="A25" s="92" t="s">
        <v>16</v>
      </c>
      <c r="B25" s="112" t="s">
        <v>24</v>
      </c>
      <c r="C25" s="112"/>
      <c r="D25" s="112"/>
      <c r="E25" s="112"/>
      <c r="F25" s="55"/>
      <c r="G25" s="55"/>
      <c r="H25" s="55"/>
    </row>
    <row r="26" spans="1:8" s="48" customFormat="1" ht="14.25" x14ac:dyDescent="0.2">
      <c r="A26" s="80"/>
      <c r="B26" s="84"/>
      <c r="C26" s="84"/>
      <c r="D26" s="84"/>
      <c r="E26" s="84"/>
      <c r="F26" s="55"/>
      <c r="G26" s="55"/>
      <c r="H26" s="55"/>
    </row>
    <row r="27" spans="1:8" s="48" customFormat="1" ht="14.25" x14ac:dyDescent="0.2">
      <c r="A27" s="80"/>
      <c r="B27" s="84"/>
      <c r="C27" s="84"/>
      <c r="D27" s="84"/>
      <c r="E27" s="84"/>
      <c r="F27" s="55"/>
      <c r="G27" s="55"/>
      <c r="H27" s="55"/>
    </row>
    <row r="28" spans="1:8" s="48" customFormat="1" ht="117.75" customHeight="1" x14ac:dyDescent="0.2">
      <c r="A28" s="93" t="s">
        <v>17</v>
      </c>
      <c r="B28" s="113" t="s">
        <v>62</v>
      </c>
      <c r="C28" s="113"/>
      <c r="D28" s="113"/>
      <c r="E28" s="113"/>
      <c r="F28" s="55"/>
      <c r="G28" s="55"/>
      <c r="H28" s="55"/>
    </row>
    <row r="29" spans="1:8" s="48" customFormat="1" ht="14.25" x14ac:dyDescent="0.2">
      <c r="A29" s="85"/>
      <c r="B29" s="55"/>
      <c r="C29" s="55"/>
      <c r="D29" s="55"/>
      <c r="E29" s="55"/>
      <c r="F29" s="55"/>
      <c r="G29" s="55"/>
      <c r="H29" s="55"/>
    </row>
    <row r="30" spans="1:8" s="48" customFormat="1" ht="60.75" customHeight="1" x14ac:dyDescent="0.2">
      <c r="A30" s="93" t="s">
        <v>57</v>
      </c>
      <c r="B30" s="113" t="s">
        <v>60</v>
      </c>
      <c r="C30" s="113"/>
      <c r="D30" s="113"/>
      <c r="E30" s="113"/>
      <c r="F30" s="55"/>
      <c r="G30" s="55"/>
      <c r="H30" s="55"/>
    </row>
    <row r="31" spans="1:8" s="48" customFormat="1" ht="14.25" x14ac:dyDescent="0.2">
      <c r="A31" s="57"/>
      <c r="B31" s="55"/>
      <c r="C31" s="55"/>
      <c r="D31" s="55"/>
      <c r="E31" s="55"/>
      <c r="F31" s="55"/>
      <c r="G31" s="55"/>
      <c r="H31" s="55"/>
    </row>
    <row r="32" spans="1:8" s="48" customFormat="1" x14ac:dyDescent="0.2">
      <c r="A32" s="57"/>
      <c r="B32" s="35"/>
      <c r="C32" s="58"/>
      <c r="D32" s="59"/>
      <c r="E32" s="59"/>
      <c r="F32" s="60"/>
    </row>
    <row r="33" spans="1:9" x14ac:dyDescent="0.2">
      <c r="B33" s="3"/>
    </row>
    <row r="34" spans="1:9" x14ac:dyDescent="0.2">
      <c r="B34" s="94" t="s">
        <v>36</v>
      </c>
      <c r="C34" s="95"/>
      <c r="D34" s="48" t="s">
        <v>38</v>
      </c>
      <c r="E34" s="48"/>
      <c r="F34" s="96"/>
    </row>
    <row r="35" spans="1:9" x14ac:dyDescent="0.2">
      <c r="B35" s="94"/>
      <c r="C35" s="95"/>
      <c r="D35" s="48"/>
      <c r="E35" s="48"/>
      <c r="F35" s="96"/>
    </row>
    <row r="36" spans="1:9" x14ac:dyDescent="0.2">
      <c r="B36" s="97"/>
      <c r="C36" s="98"/>
      <c r="D36" s="99"/>
      <c r="E36" s="99"/>
      <c r="F36" s="100"/>
    </row>
    <row r="37" spans="1:9" x14ac:dyDescent="0.2">
      <c r="B37" s="97" t="s">
        <v>37</v>
      </c>
      <c r="C37" s="95"/>
      <c r="D37" s="99" t="s">
        <v>39</v>
      </c>
      <c r="E37" s="99"/>
      <c r="F37" s="96"/>
    </row>
    <row r="38" spans="1:9" x14ac:dyDescent="0.2">
      <c r="B38" s="3"/>
    </row>
    <row r="39" spans="1:9" s="48" customFormat="1" x14ac:dyDescent="0.2">
      <c r="A39" s="57"/>
      <c r="B39" s="35"/>
      <c r="C39" s="58"/>
      <c r="D39" s="59"/>
      <c r="E39" s="59"/>
      <c r="F39" s="60"/>
    </row>
    <row r="40" spans="1:9" s="48" customFormat="1" x14ac:dyDescent="0.2">
      <c r="A40" s="57"/>
      <c r="B40" s="35"/>
      <c r="C40" s="58"/>
      <c r="D40" s="59"/>
      <c r="E40" s="59"/>
      <c r="F40" s="60"/>
    </row>
    <row r="41" spans="1:9" s="48" customFormat="1" x14ac:dyDescent="0.2">
      <c r="A41" s="57"/>
      <c r="B41" s="35"/>
      <c r="C41" s="58"/>
      <c r="D41" s="59"/>
      <c r="E41" s="59"/>
      <c r="F41" s="60"/>
    </row>
    <row r="42" spans="1:9" s="48" customFormat="1" x14ac:dyDescent="0.2">
      <c r="A42" s="57"/>
      <c r="B42" s="35"/>
      <c r="C42" s="58"/>
      <c r="D42" s="59"/>
      <c r="E42" s="59"/>
      <c r="F42" s="60"/>
    </row>
    <row r="43" spans="1:9" s="48" customFormat="1" x14ac:dyDescent="0.2">
      <c r="A43" s="61"/>
      <c r="B43" s="35"/>
      <c r="C43" s="58"/>
      <c r="D43" s="59"/>
      <c r="E43" s="60"/>
      <c r="F43" s="60"/>
    </row>
    <row r="44" spans="1:9" s="48" customFormat="1" x14ac:dyDescent="0.2">
      <c r="A44" s="57"/>
      <c r="B44" s="35"/>
      <c r="C44" s="58"/>
      <c r="D44" s="59"/>
      <c r="E44" s="60"/>
      <c r="F44" s="60"/>
    </row>
    <row r="45" spans="1:9" s="48" customFormat="1" x14ac:dyDescent="0.2">
      <c r="A45" s="57"/>
      <c r="B45" s="35"/>
      <c r="C45" s="58"/>
      <c r="D45" s="59"/>
      <c r="E45" s="59"/>
      <c r="F45" s="60"/>
    </row>
    <row r="46" spans="1:9" s="64" customFormat="1" ht="14.85" customHeight="1" x14ac:dyDescent="0.2">
      <c r="A46" s="62"/>
      <c r="B46" s="63"/>
      <c r="C46" s="58"/>
      <c r="D46" s="59"/>
      <c r="E46" s="60"/>
      <c r="F46" s="60"/>
    </row>
    <row r="47" spans="1:9" s="67" customFormat="1" x14ac:dyDescent="0.2">
      <c r="A47" s="57"/>
      <c r="B47" s="65"/>
      <c r="C47" s="14"/>
      <c r="D47" s="30"/>
      <c r="E47" s="31"/>
      <c r="F47" s="66"/>
      <c r="G47" s="58"/>
      <c r="I47" s="68"/>
    </row>
    <row r="48" spans="1:9" s="48" customFormat="1" x14ac:dyDescent="0.2">
      <c r="A48" s="57"/>
      <c r="B48" s="35"/>
      <c r="C48" s="58"/>
      <c r="D48" s="59"/>
      <c r="E48" s="59"/>
      <c r="F48" s="60"/>
    </row>
    <row r="49" spans="1:9" s="67" customFormat="1" ht="14.25" customHeight="1" x14ac:dyDescent="0.2">
      <c r="A49" s="28"/>
      <c r="B49" s="29"/>
      <c r="C49" s="14"/>
      <c r="D49" s="30"/>
      <c r="E49" s="31"/>
      <c r="F49" s="66"/>
      <c r="G49" s="58"/>
      <c r="I49" s="68"/>
    </row>
    <row r="50" spans="1:9" s="48" customFormat="1" x14ac:dyDescent="0.2">
      <c r="A50" s="57"/>
      <c r="B50" s="65"/>
      <c r="C50" s="58"/>
      <c r="D50" s="59"/>
      <c r="E50" s="69"/>
      <c r="F50" s="69"/>
    </row>
    <row r="51" spans="1:9" s="48" customFormat="1" x14ac:dyDescent="0.2">
      <c r="A51" s="57"/>
      <c r="B51" s="35"/>
      <c r="C51" s="58"/>
      <c r="D51" s="59"/>
      <c r="E51" s="59"/>
      <c r="F51" s="60"/>
    </row>
    <row r="52" spans="1:9" s="48" customFormat="1" x14ac:dyDescent="0.2">
      <c r="A52" s="61"/>
      <c r="B52" s="70"/>
      <c r="C52" s="71"/>
      <c r="D52" s="72"/>
      <c r="E52" s="72"/>
      <c r="F52" s="61"/>
    </row>
    <row r="53" spans="1:9" s="48" customFormat="1" x14ac:dyDescent="0.2">
      <c r="A53" s="57"/>
      <c r="B53" s="65"/>
      <c r="C53" s="58"/>
      <c r="D53" s="59"/>
      <c r="E53" s="60"/>
      <c r="F53" s="60"/>
    </row>
    <row r="54" spans="1:9" s="48" customFormat="1" x14ac:dyDescent="0.2">
      <c r="A54" s="57"/>
      <c r="B54" s="35"/>
      <c r="C54" s="58"/>
      <c r="D54" s="59"/>
      <c r="E54" s="59"/>
      <c r="F54" s="60"/>
    </row>
    <row r="55" spans="1:9" s="48" customFormat="1" x14ac:dyDescent="0.2">
      <c r="A55" s="61"/>
      <c r="B55" s="70"/>
      <c r="C55" s="71"/>
      <c r="D55" s="72"/>
      <c r="E55" s="72"/>
      <c r="F55" s="61"/>
    </row>
    <row r="56" spans="1:9" s="48" customFormat="1" x14ac:dyDescent="0.2">
      <c r="A56" s="57"/>
      <c r="B56" s="65"/>
      <c r="C56" s="58"/>
      <c r="D56" s="59"/>
      <c r="E56" s="60"/>
      <c r="F56" s="60"/>
    </row>
    <row r="57" spans="1:9" s="48" customFormat="1" x14ac:dyDescent="0.2">
      <c r="A57" s="57"/>
      <c r="B57" s="35"/>
      <c r="C57" s="58"/>
      <c r="D57" s="59"/>
      <c r="E57" s="59"/>
      <c r="F57" s="60"/>
    </row>
    <row r="58" spans="1:9" s="48" customFormat="1" x14ac:dyDescent="0.2">
      <c r="A58" s="61"/>
      <c r="B58" s="70"/>
      <c r="C58" s="71"/>
      <c r="D58" s="72"/>
      <c r="E58" s="72"/>
      <c r="F58" s="61"/>
    </row>
    <row r="59" spans="1:9" s="48" customFormat="1" x14ac:dyDescent="0.2">
      <c r="A59" s="57"/>
      <c r="B59" s="65"/>
      <c r="C59" s="58"/>
      <c r="D59" s="59"/>
      <c r="E59" s="60"/>
      <c r="F59" s="60"/>
    </row>
    <row r="60" spans="1:9" s="48" customFormat="1" x14ac:dyDescent="0.2">
      <c r="A60" s="57"/>
      <c r="B60" s="35"/>
      <c r="C60" s="58"/>
      <c r="D60" s="59"/>
      <c r="E60" s="59"/>
      <c r="F60" s="60"/>
    </row>
    <row r="61" spans="1:9" s="48" customFormat="1" x14ac:dyDescent="0.2">
      <c r="A61" s="61"/>
      <c r="B61" s="70"/>
      <c r="C61" s="71"/>
      <c r="D61" s="72"/>
      <c r="E61" s="72"/>
      <c r="F61" s="61"/>
    </row>
    <row r="62" spans="1:9" s="48" customFormat="1" x14ac:dyDescent="0.2">
      <c r="A62" s="57"/>
      <c r="B62" s="65"/>
      <c r="C62" s="58"/>
      <c r="D62" s="59"/>
      <c r="E62" s="60"/>
      <c r="F62" s="60"/>
    </row>
    <row r="63" spans="1:9" s="48" customFormat="1" x14ac:dyDescent="0.2">
      <c r="A63" s="57"/>
      <c r="B63" s="35"/>
      <c r="C63" s="58"/>
      <c r="D63" s="59"/>
      <c r="E63" s="59"/>
      <c r="F63" s="60"/>
    </row>
    <row r="64" spans="1:9" s="48" customFormat="1" x14ac:dyDescent="0.2">
      <c r="A64" s="61"/>
      <c r="B64" s="70"/>
      <c r="C64" s="71"/>
      <c r="D64" s="72"/>
      <c r="E64" s="72"/>
      <c r="F64" s="61"/>
    </row>
    <row r="65" spans="1:6" s="48" customFormat="1" x14ac:dyDescent="0.2">
      <c r="A65" s="57"/>
      <c r="B65" s="65"/>
      <c r="C65" s="58"/>
      <c r="D65" s="59"/>
      <c r="E65" s="60"/>
      <c r="F65" s="60"/>
    </row>
    <row r="66" spans="1:6" s="48" customFormat="1" x14ac:dyDescent="0.2">
      <c r="A66" s="57"/>
      <c r="B66" s="35"/>
      <c r="C66" s="58"/>
      <c r="D66" s="59"/>
      <c r="E66" s="59"/>
      <c r="F66" s="60"/>
    </row>
    <row r="67" spans="1:6" s="48" customFormat="1" x14ac:dyDescent="0.2">
      <c r="A67" s="61"/>
      <c r="B67" s="70"/>
      <c r="C67" s="71"/>
      <c r="D67" s="72"/>
      <c r="E67" s="72"/>
      <c r="F67" s="61"/>
    </row>
    <row r="68" spans="1:6" s="48" customFormat="1" x14ac:dyDescent="0.2">
      <c r="A68" s="57"/>
      <c r="B68" s="65"/>
      <c r="C68" s="58"/>
      <c r="D68" s="59"/>
      <c r="E68" s="60"/>
      <c r="F68" s="60"/>
    </row>
    <row r="69" spans="1:6" s="48" customFormat="1" x14ac:dyDescent="0.2">
      <c r="A69" s="57"/>
      <c r="B69" s="35"/>
      <c r="C69" s="58"/>
      <c r="D69" s="59"/>
      <c r="E69" s="59"/>
      <c r="F69" s="60"/>
    </row>
    <row r="70" spans="1:6" s="48" customFormat="1" x14ac:dyDescent="0.2">
      <c r="A70" s="61"/>
      <c r="B70" s="70"/>
      <c r="C70" s="71"/>
      <c r="D70" s="72"/>
      <c r="E70" s="72"/>
      <c r="F70" s="61"/>
    </row>
    <row r="71" spans="1:6" s="48" customFormat="1" ht="14.85" customHeight="1" x14ac:dyDescent="0.2">
      <c r="A71" s="73"/>
      <c r="B71" s="74"/>
      <c r="C71" s="58"/>
      <c r="D71" s="59"/>
      <c r="E71" s="69"/>
      <c r="F71" s="75"/>
    </row>
    <row r="72" spans="1:6" s="48" customFormat="1" x14ac:dyDescent="0.2">
      <c r="A72" s="61"/>
      <c r="B72" s="70"/>
      <c r="C72" s="71"/>
      <c r="D72" s="72"/>
      <c r="E72" s="72"/>
      <c r="F72" s="61"/>
    </row>
    <row r="73" spans="1:6" s="48" customFormat="1" x14ac:dyDescent="0.2">
      <c r="A73" s="61"/>
      <c r="B73" s="70"/>
      <c r="C73" s="71"/>
      <c r="D73" s="72"/>
      <c r="E73" s="72"/>
      <c r="F73" s="61"/>
    </row>
    <row r="74" spans="1:6" s="48" customFormat="1" x14ac:dyDescent="0.2">
      <c r="A74" s="61"/>
      <c r="B74" s="70"/>
      <c r="C74" s="71"/>
      <c r="D74" s="72"/>
      <c r="E74" s="72"/>
      <c r="F74" s="61"/>
    </row>
    <row r="75" spans="1:6" s="48" customFormat="1" x14ac:dyDescent="0.2">
      <c r="A75" s="61"/>
      <c r="B75" s="70"/>
      <c r="C75" s="71"/>
      <c r="D75" s="72"/>
      <c r="E75" s="72"/>
      <c r="F75" s="61"/>
    </row>
    <row r="76" spans="1:6" s="48" customFormat="1" x14ac:dyDescent="0.2">
      <c r="A76" s="46"/>
      <c r="B76" s="47"/>
      <c r="C76" s="71"/>
      <c r="D76" s="72"/>
      <c r="E76" s="72"/>
      <c r="F76" s="61"/>
    </row>
    <row r="77" spans="1:6" s="48" customFormat="1" x14ac:dyDescent="0.2">
      <c r="A77" s="61"/>
      <c r="B77" s="70"/>
      <c r="C77" s="71"/>
      <c r="D77" s="72"/>
      <c r="E77" s="111"/>
      <c r="F77" s="111"/>
    </row>
    <row r="78" spans="1:6" s="48" customFormat="1" x14ac:dyDescent="0.2">
      <c r="A78" s="73"/>
      <c r="B78" s="116"/>
      <c r="C78" s="116"/>
      <c r="D78" s="116"/>
      <c r="E78" s="117"/>
      <c r="F78" s="117"/>
    </row>
    <row r="79" spans="1:6" s="48" customFormat="1" x14ac:dyDescent="0.2">
      <c r="A79" s="61"/>
      <c r="B79" s="70"/>
      <c r="C79" s="71"/>
      <c r="D79" s="72"/>
      <c r="E79" s="72"/>
      <c r="F79" s="61"/>
    </row>
    <row r="80" spans="1:6" s="48" customFormat="1" x14ac:dyDescent="0.2">
      <c r="A80" s="73"/>
      <c r="B80" s="116"/>
      <c r="C80" s="116"/>
      <c r="D80" s="116"/>
      <c r="E80" s="117"/>
      <c r="F80" s="117"/>
    </row>
    <row r="81" spans="1:6" x14ac:dyDescent="0.2">
      <c r="A81" s="16"/>
      <c r="B81" s="40"/>
      <c r="C81" s="37"/>
      <c r="D81" s="15"/>
      <c r="E81" s="15"/>
      <c r="F81" s="16"/>
    </row>
    <row r="82" spans="1:6" x14ac:dyDescent="0.2">
      <c r="A82" s="16"/>
      <c r="B82" s="47"/>
      <c r="C82" s="37"/>
      <c r="D82" s="15"/>
      <c r="E82" s="15"/>
      <c r="F82" s="16"/>
    </row>
    <row r="83" spans="1:6" x14ac:dyDescent="0.2">
      <c r="A83" s="16"/>
      <c r="B83" s="40"/>
      <c r="C83" s="37"/>
      <c r="D83" s="15"/>
      <c r="E83" s="15"/>
      <c r="F83" s="16"/>
    </row>
    <row r="84" spans="1:6" x14ac:dyDescent="0.2">
      <c r="A84" s="16"/>
      <c r="B84" s="40"/>
      <c r="C84" s="37"/>
      <c r="D84" s="15"/>
      <c r="E84" s="15"/>
      <c r="F84" s="16"/>
    </row>
  </sheetData>
  <mergeCells count="18">
    <mergeCell ref="E77:F77"/>
    <mergeCell ref="B78:D78"/>
    <mergeCell ref="E78:F78"/>
    <mergeCell ref="B80:D80"/>
    <mergeCell ref="E80:F80"/>
    <mergeCell ref="A1:F5"/>
    <mergeCell ref="E7:F7"/>
    <mergeCell ref="A9:B9"/>
    <mergeCell ref="B11:E11"/>
    <mergeCell ref="B13:E13"/>
    <mergeCell ref="B25:E25"/>
    <mergeCell ref="B28:E28"/>
    <mergeCell ref="B30:E30"/>
    <mergeCell ref="B15:E15"/>
    <mergeCell ref="B17:E17"/>
    <mergeCell ref="B19:E19"/>
    <mergeCell ref="B21:E21"/>
    <mergeCell ref="B23:E23"/>
  </mergeCells>
  <pageMargins left="0.98425196850393704" right="0.98425196850393704" top="0.51181102362204722" bottom="0.98425196850393704" header="0.19685039370078741" footer="0.70866141732283472"/>
  <pageSetup paperSize="9" scale="78" orientation="portrait" r:id="rId1"/>
  <headerFooter scaleWithDoc="0">
    <oddFooter>&amp;L&amp;"Tahoma,Regular"&amp;9Rujan 2017.&amp;C 4-&amp;P/&amp;N&amp;R&amp;"Tahoma,Regular"&amp;9rev. 0</oddFooter>
  </headerFooter>
  <rowBreaks count="2" manualBreakCount="2">
    <brk id="73" max="5" man="1"/>
    <brk id="94"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F273"/>
  <sheetViews>
    <sheetView tabSelected="1" topLeftCell="A124" zoomScale="110" zoomScaleNormal="110" zoomScaleSheetLayoutView="110" workbookViewId="0">
      <selection activeCell="B127" sqref="B127"/>
    </sheetView>
  </sheetViews>
  <sheetFormatPr defaultRowHeight="12.75" x14ac:dyDescent="0.2"/>
  <cols>
    <col min="1" max="1" width="6.5703125" style="4" customWidth="1"/>
    <col min="2" max="2" width="57.140625" style="3" customWidth="1"/>
    <col min="3" max="3" width="6.5703125" style="2" customWidth="1"/>
    <col min="4" max="4" width="9.140625" style="1"/>
    <col min="5" max="5" width="10.85546875" style="1" bestFit="1" customWidth="1"/>
    <col min="6" max="6" width="13.140625" style="4" bestFit="1" customWidth="1"/>
    <col min="7" max="16384" width="9.140625" style="1"/>
  </cols>
  <sheetData>
    <row r="1" spans="1:6" x14ac:dyDescent="0.2">
      <c r="A1" s="120" t="s">
        <v>78</v>
      </c>
      <c r="B1" s="120"/>
      <c r="C1" s="120"/>
      <c r="D1" s="120"/>
      <c r="E1" s="120"/>
      <c r="F1" s="120"/>
    </row>
    <row r="2" spans="1:6" x14ac:dyDescent="0.2">
      <c r="A2" s="120"/>
      <c r="B2" s="120"/>
      <c r="C2" s="120"/>
      <c r="D2" s="120"/>
      <c r="E2" s="120"/>
      <c r="F2" s="120"/>
    </row>
    <row r="3" spans="1:6" x14ac:dyDescent="0.2">
      <c r="A3" s="120"/>
      <c r="B3" s="120"/>
      <c r="C3" s="120"/>
      <c r="D3" s="120"/>
      <c r="E3" s="120"/>
      <c r="F3" s="120"/>
    </row>
    <row r="4" spans="1:6" x14ac:dyDescent="0.2">
      <c r="A4" s="120"/>
      <c r="B4" s="120"/>
      <c r="C4" s="120"/>
      <c r="D4" s="120"/>
      <c r="E4" s="120"/>
      <c r="F4" s="120"/>
    </row>
    <row r="5" spans="1:6" x14ac:dyDescent="0.2">
      <c r="A5" s="121"/>
      <c r="B5" s="121"/>
      <c r="C5" s="121"/>
      <c r="D5" s="121"/>
      <c r="E5" s="121"/>
      <c r="F5" s="121"/>
    </row>
    <row r="6" spans="1:6" ht="13.5" thickBot="1" x14ac:dyDescent="0.25">
      <c r="A6" s="9"/>
      <c r="B6" s="9"/>
      <c r="C6" s="9"/>
    </row>
    <row r="7" spans="1:6" s="7" customFormat="1" ht="39.75" thickTop="1" thickBot="1" x14ac:dyDescent="0.25">
      <c r="A7" s="122" t="s">
        <v>8</v>
      </c>
      <c r="B7" s="122" t="s">
        <v>0</v>
      </c>
      <c r="C7" s="122" t="s">
        <v>1</v>
      </c>
      <c r="D7" s="122" t="s">
        <v>2</v>
      </c>
      <c r="E7" s="123" t="s">
        <v>12</v>
      </c>
      <c r="F7" s="123"/>
    </row>
    <row r="8" spans="1:6" s="6" customFormat="1" x14ac:dyDescent="0.2">
      <c r="A8" s="124"/>
      <c r="B8" s="125"/>
      <c r="C8" s="124"/>
      <c r="D8" s="124"/>
      <c r="E8" s="124" t="s">
        <v>3</v>
      </c>
      <c r="F8" s="124" t="s">
        <v>4</v>
      </c>
    </row>
    <row r="9" spans="1:6" ht="13.5" thickBot="1" x14ac:dyDescent="0.25">
      <c r="A9" s="126">
        <v>1</v>
      </c>
      <c r="B9" s="127">
        <v>2</v>
      </c>
      <c r="C9" s="126">
        <v>3</v>
      </c>
      <c r="D9" s="126">
        <v>4</v>
      </c>
      <c r="E9" s="126">
        <v>5</v>
      </c>
      <c r="F9" s="126">
        <v>6</v>
      </c>
    </row>
    <row r="10" spans="1:6" x14ac:dyDescent="0.2">
      <c r="A10" s="8"/>
      <c r="B10" s="5"/>
      <c r="C10" s="128"/>
    </row>
    <row r="11" spans="1:6" x14ac:dyDescent="0.2">
      <c r="A11" s="102" t="s">
        <v>5</v>
      </c>
      <c r="B11" s="101" t="s">
        <v>40</v>
      </c>
      <c r="C11" s="129"/>
      <c r="D11" s="129"/>
      <c r="E11" s="129"/>
      <c r="F11" s="130"/>
    </row>
    <row r="12" spans="1:6" x14ac:dyDescent="0.2">
      <c r="A12" s="129"/>
      <c r="B12" s="131"/>
      <c r="C12" s="129"/>
      <c r="D12" s="132"/>
      <c r="E12" s="133"/>
      <c r="F12" s="133"/>
    </row>
    <row r="13" spans="1:6" ht="118.5" customHeight="1" x14ac:dyDescent="0.2">
      <c r="A13" s="134" t="str">
        <f>A$11&amp;COUNTA(A$11:A12)&amp;"."</f>
        <v>1.1.</v>
      </c>
      <c r="B13" s="135" t="s">
        <v>63</v>
      </c>
      <c r="C13" s="129"/>
      <c r="D13" s="132"/>
      <c r="E13" s="132"/>
      <c r="F13" s="136"/>
    </row>
    <row r="14" spans="1:6" x14ac:dyDescent="0.2">
      <c r="A14" s="134"/>
      <c r="B14" s="135"/>
      <c r="C14" s="129" t="s">
        <v>31</v>
      </c>
      <c r="D14" s="132">
        <v>500</v>
      </c>
      <c r="E14" s="174"/>
      <c r="F14" s="132">
        <f>D14*E14</f>
        <v>0</v>
      </c>
    </row>
    <row r="15" spans="1:6" x14ac:dyDescent="0.2">
      <c r="A15" s="129"/>
      <c r="B15" s="131"/>
      <c r="C15" s="129"/>
      <c r="D15" s="132"/>
      <c r="E15" s="133"/>
      <c r="F15" s="133"/>
    </row>
    <row r="16" spans="1:6" ht="41.25" customHeight="1" x14ac:dyDescent="0.2">
      <c r="A16" s="134" t="str">
        <f>A$11&amp;COUNTA(A$11:A15)&amp;"."</f>
        <v>1.2.</v>
      </c>
      <c r="B16" s="135" t="s">
        <v>41</v>
      </c>
      <c r="C16" s="129"/>
      <c r="D16" s="132"/>
      <c r="E16" s="132"/>
      <c r="F16" s="136"/>
    </row>
    <row r="17" spans="1:6" x14ac:dyDescent="0.2">
      <c r="A17" s="134"/>
      <c r="B17" s="135"/>
      <c r="C17" s="129" t="s">
        <v>10</v>
      </c>
      <c r="D17" s="132">
        <v>1</v>
      </c>
      <c r="E17" s="174"/>
      <c r="F17" s="132">
        <f>D17*E17</f>
        <v>0</v>
      </c>
    </row>
    <row r="18" spans="1:6" x14ac:dyDescent="0.2">
      <c r="A18" s="129"/>
      <c r="B18" s="131"/>
      <c r="C18" s="129"/>
      <c r="D18" s="132"/>
      <c r="E18" s="133"/>
      <c r="F18" s="133"/>
    </row>
    <row r="19" spans="1:6" ht="105.75" customHeight="1" x14ac:dyDescent="0.2">
      <c r="A19" s="134" t="str">
        <f>A$11&amp;COUNTA(A$11:A18)&amp;"."</f>
        <v>1.3.</v>
      </c>
      <c r="B19" s="135" t="s">
        <v>64</v>
      </c>
      <c r="C19" s="129"/>
      <c r="D19" s="132"/>
      <c r="E19" s="132"/>
      <c r="F19" s="136"/>
    </row>
    <row r="20" spans="1:6" x14ac:dyDescent="0.2">
      <c r="A20" s="134"/>
      <c r="B20" s="135"/>
      <c r="C20" s="129" t="s">
        <v>31</v>
      </c>
      <c r="D20" s="137">
        <v>200</v>
      </c>
      <c r="E20" s="174"/>
      <c r="F20" s="132">
        <f>D20*E20</f>
        <v>0</v>
      </c>
    </row>
    <row r="21" spans="1:6" x14ac:dyDescent="0.2">
      <c r="A21" s="129"/>
      <c r="B21" s="131"/>
      <c r="C21" s="129"/>
      <c r="D21" s="132"/>
      <c r="E21" s="133"/>
      <c r="F21" s="133"/>
    </row>
    <row r="22" spans="1:6" ht="42" customHeight="1" x14ac:dyDescent="0.2">
      <c r="A22" s="134" t="str">
        <f>A$11&amp;COUNTA(A$11:A21)&amp;"."</f>
        <v>1.4.</v>
      </c>
      <c r="B22" s="135" t="s">
        <v>42</v>
      </c>
      <c r="C22" s="129"/>
      <c r="D22" s="132"/>
      <c r="E22" s="132"/>
      <c r="F22" s="136"/>
    </row>
    <row r="23" spans="1:6" x14ac:dyDescent="0.2">
      <c r="A23" s="134"/>
      <c r="B23" s="135"/>
      <c r="C23" s="129" t="s">
        <v>10</v>
      </c>
      <c r="D23" s="132">
        <v>1</v>
      </c>
      <c r="E23" s="174"/>
      <c r="F23" s="132">
        <f>D23*E23</f>
        <v>0</v>
      </c>
    </row>
    <row r="24" spans="1:6" x14ac:dyDescent="0.2">
      <c r="A24" s="129"/>
      <c r="B24" s="131"/>
      <c r="C24" s="129"/>
      <c r="D24" s="132"/>
      <c r="E24" s="133"/>
      <c r="F24" s="133"/>
    </row>
    <row r="25" spans="1:6" ht="56.25" customHeight="1" x14ac:dyDescent="0.2">
      <c r="A25" s="134" t="str">
        <f>A$11&amp;COUNTA(A$11:A24)&amp;"."</f>
        <v>1.5.</v>
      </c>
      <c r="B25" s="135" t="s">
        <v>79</v>
      </c>
      <c r="C25" s="129"/>
      <c r="D25" s="132"/>
      <c r="E25" s="132"/>
      <c r="F25" s="136"/>
    </row>
    <row r="26" spans="1:6" x14ac:dyDescent="0.2">
      <c r="A26" s="134"/>
      <c r="B26" s="135"/>
      <c r="C26" s="129" t="s">
        <v>32</v>
      </c>
      <c r="D26" s="137">
        <v>10</v>
      </c>
      <c r="E26" s="174"/>
      <c r="F26" s="132">
        <f>D26*E26</f>
        <v>0</v>
      </c>
    </row>
    <row r="27" spans="1:6" x14ac:dyDescent="0.2">
      <c r="A27" s="129"/>
      <c r="B27" s="131"/>
      <c r="C27" s="129"/>
      <c r="D27" s="132"/>
      <c r="E27" s="133"/>
      <c r="F27" s="133"/>
    </row>
    <row r="28" spans="1:6" ht="56.25" customHeight="1" x14ac:dyDescent="0.2">
      <c r="A28" s="134" t="str">
        <f>A$11&amp;COUNTA(A$11:A27)&amp;"."</f>
        <v>1.6.</v>
      </c>
      <c r="B28" s="135" t="s">
        <v>112</v>
      </c>
      <c r="C28" s="129"/>
      <c r="D28" s="132"/>
      <c r="E28" s="132"/>
      <c r="F28" s="136"/>
    </row>
    <row r="29" spans="1:6" x14ac:dyDescent="0.2">
      <c r="A29" s="134"/>
      <c r="B29" s="135"/>
      <c r="C29" s="129" t="s">
        <v>31</v>
      </c>
      <c r="D29" s="137">
        <v>500</v>
      </c>
      <c r="E29" s="174"/>
      <c r="F29" s="132">
        <f>D29*E29</f>
        <v>0</v>
      </c>
    </row>
    <row r="30" spans="1:6" x14ac:dyDescent="0.2">
      <c r="A30" s="129"/>
      <c r="B30" s="131"/>
      <c r="C30" s="129"/>
      <c r="D30" s="132"/>
      <c r="E30" s="133"/>
      <c r="F30" s="133"/>
    </row>
    <row r="31" spans="1:6" ht="55.5" customHeight="1" x14ac:dyDescent="0.2">
      <c r="A31" s="134" t="str">
        <f>A$11&amp;COUNTA(A$11:A30)&amp;"."</f>
        <v>1.7.</v>
      </c>
      <c r="B31" s="135" t="s">
        <v>56</v>
      </c>
      <c r="C31" s="129"/>
      <c r="D31" s="132"/>
      <c r="E31" s="132"/>
      <c r="F31" s="136"/>
    </row>
    <row r="32" spans="1:6" x14ac:dyDescent="0.2">
      <c r="A32" s="134"/>
      <c r="B32" s="135"/>
      <c r="C32" s="129" t="s">
        <v>10</v>
      </c>
      <c r="D32" s="132">
        <v>1</v>
      </c>
      <c r="E32" s="174"/>
      <c r="F32" s="132">
        <f>D32*E32</f>
        <v>0</v>
      </c>
    </row>
    <row r="33" spans="1:6" x14ac:dyDescent="0.2">
      <c r="A33" s="134"/>
      <c r="B33" s="135"/>
      <c r="C33" s="129"/>
      <c r="D33" s="132"/>
      <c r="E33" s="132"/>
      <c r="F33" s="136"/>
    </row>
    <row r="34" spans="1:6" x14ac:dyDescent="0.2">
      <c r="A34" s="76" t="str">
        <f>A11</f>
        <v>1.</v>
      </c>
      <c r="B34" s="77" t="str">
        <f>B11&amp;" UKUPNO:"</f>
        <v>PRIPREMNI RADOVI UKUPNO:</v>
      </c>
      <c r="C34" s="129"/>
      <c r="D34" s="132"/>
      <c r="E34" s="133"/>
      <c r="F34" s="78">
        <f>SUM(F14:F33)</f>
        <v>0</v>
      </c>
    </row>
    <row r="35" spans="1:6" x14ac:dyDescent="0.2">
      <c r="A35" s="8"/>
      <c r="B35" s="5"/>
      <c r="C35" s="128"/>
    </row>
    <row r="36" spans="1:6" x14ac:dyDescent="0.2">
      <c r="A36" s="8"/>
      <c r="B36" s="5"/>
      <c r="C36" s="128"/>
    </row>
    <row r="37" spans="1:6" x14ac:dyDescent="0.2">
      <c r="A37" s="8"/>
      <c r="B37" s="5"/>
      <c r="C37" s="128"/>
    </row>
    <row r="38" spans="1:6" x14ac:dyDescent="0.2">
      <c r="A38" s="8"/>
      <c r="B38" s="5"/>
      <c r="C38" s="128"/>
    </row>
    <row r="39" spans="1:6" x14ac:dyDescent="0.2">
      <c r="A39" s="8"/>
      <c r="B39" s="5"/>
      <c r="C39" s="128"/>
    </row>
    <row r="40" spans="1:6" x14ac:dyDescent="0.2">
      <c r="A40" s="8"/>
      <c r="B40" s="5"/>
      <c r="C40" s="128"/>
    </row>
    <row r="41" spans="1:6" x14ac:dyDescent="0.2">
      <c r="A41" s="8"/>
      <c r="B41" s="5"/>
      <c r="C41" s="128"/>
    </row>
    <row r="42" spans="1:6" x14ac:dyDescent="0.2">
      <c r="A42" s="8"/>
      <c r="B42" s="5"/>
      <c r="C42" s="128"/>
    </row>
    <row r="43" spans="1:6" x14ac:dyDescent="0.2">
      <c r="A43" s="8"/>
      <c r="B43" s="5"/>
      <c r="C43" s="128"/>
    </row>
    <row r="44" spans="1:6" x14ac:dyDescent="0.2">
      <c r="A44" s="102" t="s">
        <v>6</v>
      </c>
      <c r="B44" s="101" t="s">
        <v>30</v>
      </c>
      <c r="C44" s="129"/>
      <c r="D44" s="129"/>
      <c r="E44" s="129"/>
      <c r="F44" s="130"/>
    </row>
    <row r="45" spans="1:6" x14ac:dyDescent="0.2">
      <c r="A45" s="129"/>
      <c r="B45" s="131"/>
      <c r="C45" s="129"/>
      <c r="D45" s="132"/>
      <c r="E45" s="133"/>
      <c r="F45" s="133"/>
    </row>
    <row r="46" spans="1:6" ht="108" customHeight="1" x14ac:dyDescent="0.2">
      <c r="A46" s="134" t="str">
        <f>A$44&amp;COUNTA(A$44:A45)&amp;"."</f>
        <v>2.1.</v>
      </c>
      <c r="B46" s="135" t="s">
        <v>113</v>
      </c>
      <c r="C46" s="129"/>
      <c r="D46" s="132"/>
      <c r="E46" s="132"/>
      <c r="F46" s="136"/>
    </row>
    <row r="47" spans="1:6" ht="14.25" customHeight="1" x14ac:dyDescent="0.2">
      <c r="A47" s="134"/>
      <c r="B47" s="138" t="s">
        <v>80</v>
      </c>
      <c r="C47" s="129" t="s">
        <v>31</v>
      </c>
      <c r="D47" s="137">
        <v>250</v>
      </c>
      <c r="E47" s="174"/>
      <c r="F47" s="132">
        <f>D47*E47</f>
        <v>0</v>
      </c>
    </row>
    <row r="48" spans="1:6" ht="14.25" customHeight="1" x14ac:dyDescent="0.2">
      <c r="A48" s="134"/>
      <c r="B48" s="138" t="s">
        <v>81</v>
      </c>
      <c r="C48" s="129" t="s">
        <v>31</v>
      </c>
      <c r="D48" s="137">
        <v>310</v>
      </c>
      <c r="E48" s="174"/>
      <c r="F48" s="132">
        <f>D48*E48</f>
        <v>0</v>
      </c>
    </row>
    <row r="49" spans="1:6" x14ac:dyDescent="0.2">
      <c r="A49" s="129"/>
      <c r="B49" s="131"/>
      <c r="C49" s="129"/>
      <c r="D49" s="132"/>
      <c r="E49" s="133"/>
      <c r="F49" s="133"/>
    </row>
    <row r="50" spans="1:6" ht="70.5" customHeight="1" x14ac:dyDescent="0.2">
      <c r="A50" s="134" t="str">
        <f>A$44&amp;COUNTA(A$44:A49)&amp;"."</f>
        <v>2.2.</v>
      </c>
      <c r="B50" s="135" t="s">
        <v>114</v>
      </c>
      <c r="C50" s="129"/>
      <c r="D50" s="132"/>
      <c r="E50" s="132"/>
      <c r="F50" s="136"/>
    </row>
    <row r="51" spans="1:6" x14ac:dyDescent="0.2">
      <c r="A51" s="134"/>
      <c r="B51" s="138"/>
      <c r="C51" s="129" t="s">
        <v>31</v>
      </c>
      <c r="D51" s="132">
        <v>170</v>
      </c>
      <c r="E51" s="174"/>
      <c r="F51" s="132">
        <f>D51*E51</f>
        <v>0</v>
      </c>
    </row>
    <row r="52" spans="1:6" x14ac:dyDescent="0.2">
      <c r="A52" s="129"/>
      <c r="B52" s="131"/>
      <c r="C52" s="129"/>
      <c r="D52" s="132"/>
      <c r="E52" s="133"/>
      <c r="F52" s="133"/>
    </row>
    <row r="53" spans="1:6" ht="57" customHeight="1" x14ac:dyDescent="0.2">
      <c r="A53" s="134" t="str">
        <f>A$44&amp;COUNTA(A$44:A52)&amp;"."</f>
        <v>2.3.</v>
      </c>
      <c r="B53" s="135" t="s">
        <v>115</v>
      </c>
      <c r="C53" s="129"/>
      <c r="D53" s="132"/>
      <c r="E53" s="132"/>
      <c r="F53" s="136"/>
    </row>
    <row r="54" spans="1:6" x14ac:dyDescent="0.2">
      <c r="A54" s="134"/>
      <c r="B54" s="138"/>
      <c r="C54" s="129" t="s">
        <v>32</v>
      </c>
      <c r="D54" s="132">
        <v>28</v>
      </c>
      <c r="E54" s="174"/>
      <c r="F54" s="132">
        <f>D54*E54</f>
        <v>0</v>
      </c>
    </row>
    <row r="55" spans="1:6" x14ac:dyDescent="0.2">
      <c r="A55" s="129"/>
      <c r="B55" s="131"/>
      <c r="C55" s="129"/>
      <c r="D55" s="132"/>
      <c r="E55" s="133"/>
      <c r="F55" s="133"/>
    </row>
    <row r="56" spans="1:6" ht="40.5" customHeight="1" x14ac:dyDescent="0.2">
      <c r="A56" s="134" t="str">
        <f>A$44&amp;COUNTA(A$44:A55)&amp;"."</f>
        <v>2.4.</v>
      </c>
      <c r="B56" s="135" t="s">
        <v>82</v>
      </c>
      <c r="C56" s="129"/>
      <c r="D56" s="132"/>
      <c r="E56" s="132"/>
      <c r="F56" s="136"/>
    </row>
    <row r="57" spans="1:6" x14ac:dyDescent="0.2">
      <c r="A57" s="134"/>
      <c r="B57" s="138"/>
      <c r="C57" s="129" t="s">
        <v>32</v>
      </c>
      <c r="D57" s="132">
        <v>28</v>
      </c>
      <c r="E57" s="174"/>
      <c r="F57" s="132">
        <f>D57*E57</f>
        <v>0</v>
      </c>
    </row>
    <row r="58" spans="1:6" x14ac:dyDescent="0.2">
      <c r="A58" s="134"/>
      <c r="B58" s="135"/>
      <c r="C58" s="129"/>
      <c r="D58" s="132"/>
      <c r="E58" s="132"/>
      <c r="F58" s="136"/>
    </row>
    <row r="59" spans="1:6" ht="68.25" customHeight="1" x14ac:dyDescent="0.2">
      <c r="A59" s="134" t="str">
        <f>A$44&amp;COUNTA(A$44:A58)&amp;"."</f>
        <v>2.5.</v>
      </c>
      <c r="B59" s="135" t="s">
        <v>116</v>
      </c>
      <c r="C59" s="129"/>
      <c r="D59" s="132"/>
      <c r="E59" s="132"/>
      <c r="F59" s="136"/>
    </row>
    <row r="60" spans="1:6" ht="15" customHeight="1" x14ac:dyDescent="0.2">
      <c r="A60" s="134"/>
      <c r="B60" s="178" t="s">
        <v>28</v>
      </c>
      <c r="C60" s="129"/>
      <c r="D60" s="132"/>
      <c r="E60" s="132"/>
      <c r="F60" s="136"/>
    </row>
    <row r="61" spans="1:6" ht="15" customHeight="1" x14ac:dyDescent="0.2">
      <c r="A61" s="134"/>
      <c r="B61" s="179"/>
      <c r="C61" s="129"/>
      <c r="D61" s="132"/>
      <c r="E61" s="132"/>
      <c r="F61" s="136"/>
    </row>
    <row r="62" spans="1:6" ht="15" customHeight="1" x14ac:dyDescent="0.2">
      <c r="A62" s="134"/>
      <c r="B62" s="179"/>
      <c r="C62" s="129"/>
      <c r="D62" s="132"/>
      <c r="E62" s="132"/>
      <c r="F62" s="136"/>
    </row>
    <row r="63" spans="1:6" x14ac:dyDescent="0.2">
      <c r="A63" s="134"/>
      <c r="B63" s="135"/>
      <c r="C63" s="129" t="s">
        <v>32</v>
      </c>
      <c r="D63" s="132">
        <v>2</v>
      </c>
      <c r="E63" s="174"/>
      <c r="F63" s="132">
        <f>D63*E63</f>
        <v>0</v>
      </c>
    </row>
    <row r="64" spans="1:6" x14ac:dyDescent="0.2">
      <c r="A64" s="129"/>
      <c r="B64" s="131"/>
      <c r="C64" s="129"/>
      <c r="D64" s="132"/>
      <c r="E64" s="133"/>
      <c r="F64" s="133"/>
    </row>
    <row r="65" spans="1:6" ht="94.5" customHeight="1" x14ac:dyDescent="0.2">
      <c r="A65" s="134" t="str">
        <f>A$44&amp;COUNTA(A$44:A64)&amp;"."</f>
        <v>2.6.</v>
      </c>
      <c r="B65" s="135" t="s">
        <v>117</v>
      </c>
      <c r="C65" s="129"/>
      <c r="D65" s="132"/>
      <c r="E65" s="132"/>
      <c r="F65" s="136"/>
    </row>
    <row r="66" spans="1:6" x14ac:dyDescent="0.2">
      <c r="A66" s="134"/>
      <c r="B66" s="138" t="s">
        <v>77</v>
      </c>
      <c r="C66" s="129" t="s">
        <v>32</v>
      </c>
      <c r="D66" s="132">
        <v>14</v>
      </c>
      <c r="E66" s="174"/>
      <c r="F66" s="132">
        <f>D66*E66</f>
        <v>0</v>
      </c>
    </row>
    <row r="67" spans="1:6" x14ac:dyDescent="0.2">
      <c r="A67" s="134"/>
      <c r="B67" s="135"/>
      <c r="C67" s="129"/>
      <c r="D67" s="132"/>
      <c r="E67" s="132"/>
      <c r="F67" s="136"/>
    </row>
    <row r="68" spans="1:6" x14ac:dyDescent="0.2">
      <c r="A68" s="134"/>
      <c r="B68" s="135"/>
      <c r="C68" s="129"/>
      <c r="D68" s="132"/>
      <c r="E68" s="132"/>
      <c r="F68" s="136"/>
    </row>
    <row r="69" spans="1:6" x14ac:dyDescent="0.2">
      <c r="A69" s="134"/>
      <c r="B69" s="135"/>
      <c r="C69" s="129"/>
      <c r="D69" s="132"/>
      <c r="E69" s="132"/>
      <c r="F69" s="136"/>
    </row>
    <row r="70" spans="1:6" x14ac:dyDescent="0.2">
      <c r="A70" s="134"/>
      <c r="B70" s="135"/>
      <c r="C70" s="129"/>
      <c r="D70" s="132"/>
      <c r="E70" s="132"/>
      <c r="F70" s="136"/>
    </row>
    <row r="71" spans="1:6" ht="226.5" customHeight="1" x14ac:dyDescent="0.2">
      <c r="A71" s="134" t="str">
        <f>A$44&amp;COUNTA(A$44:A67)&amp;"."</f>
        <v>2.7.</v>
      </c>
      <c r="B71" s="135" t="s">
        <v>83</v>
      </c>
      <c r="C71" s="129"/>
      <c r="D71" s="132"/>
      <c r="E71" s="132"/>
      <c r="F71" s="136"/>
    </row>
    <row r="72" spans="1:6" ht="15" customHeight="1" x14ac:dyDescent="0.2">
      <c r="A72" s="134"/>
      <c r="B72" s="178" t="s">
        <v>28</v>
      </c>
      <c r="C72" s="129"/>
      <c r="D72" s="132"/>
      <c r="E72" s="132"/>
      <c r="F72" s="136"/>
    </row>
    <row r="73" spans="1:6" ht="15" customHeight="1" x14ac:dyDescent="0.2">
      <c r="A73" s="134"/>
      <c r="B73" s="179"/>
      <c r="C73" s="129"/>
      <c r="D73" s="132"/>
      <c r="E73" s="132"/>
      <c r="F73" s="136"/>
    </row>
    <row r="74" spans="1:6" ht="15" customHeight="1" x14ac:dyDescent="0.2">
      <c r="A74" s="134"/>
      <c r="B74" s="179"/>
      <c r="C74" s="129"/>
      <c r="D74" s="132"/>
      <c r="E74" s="132"/>
      <c r="F74" s="136"/>
    </row>
    <row r="75" spans="1:6" x14ac:dyDescent="0.2">
      <c r="A75" s="134"/>
      <c r="B75" s="135"/>
      <c r="C75" s="129" t="s">
        <v>32</v>
      </c>
      <c r="D75" s="132">
        <v>14</v>
      </c>
      <c r="E75" s="175"/>
      <c r="F75" s="132">
        <f>D75*E75</f>
        <v>0</v>
      </c>
    </row>
    <row r="76" spans="1:6" x14ac:dyDescent="0.2">
      <c r="A76" s="134"/>
      <c r="B76" s="135"/>
      <c r="C76" s="129"/>
      <c r="D76" s="132"/>
      <c r="E76" s="132"/>
      <c r="F76" s="132"/>
    </row>
    <row r="77" spans="1:6" ht="81.75" customHeight="1" x14ac:dyDescent="0.2">
      <c r="A77" s="134" t="str">
        <f>A$44&amp;COUNTA(A$44:A76)&amp;"."</f>
        <v>2.8.</v>
      </c>
      <c r="B77" s="135" t="s">
        <v>70</v>
      </c>
      <c r="C77" s="129"/>
      <c r="D77" s="132"/>
      <c r="E77" s="132"/>
      <c r="F77" s="136"/>
    </row>
    <row r="78" spans="1:6" x14ac:dyDescent="0.2">
      <c r="A78" s="134"/>
      <c r="B78" s="135"/>
      <c r="C78" s="129" t="s">
        <v>31</v>
      </c>
      <c r="D78" s="132">
        <v>460</v>
      </c>
      <c r="E78" s="174"/>
      <c r="F78" s="132">
        <f>D78*E78</f>
        <v>0</v>
      </c>
    </row>
    <row r="79" spans="1:6" x14ac:dyDescent="0.2">
      <c r="A79" s="129"/>
      <c r="B79" s="131"/>
      <c r="C79" s="129"/>
      <c r="D79" s="132"/>
      <c r="E79" s="133"/>
      <c r="F79" s="133"/>
    </row>
    <row r="80" spans="1:6" ht="81" customHeight="1" x14ac:dyDescent="0.2">
      <c r="A80" s="134" t="str">
        <f>A$44&amp;COUNTA(A$44:A79)&amp;"."</f>
        <v>2.9.</v>
      </c>
      <c r="B80" s="135" t="s">
        <v>65</v>
      </c>
      <c r="C80" s="129"/>
      <c r="D80" s="132"/>
      <c r="E80" s="132"/>
      <c r="F80" s="136"/>
    </row>
    <row r="81" spans="1:6" x14ac:dyDescent="0.2">
      <c r="A81" s="134"/>
      <c r="B81" s="135"/>
      <c r="C81" s="129" t="s">
        <v>32</v>
      </c>
      <c r="D81" s="132">
        <v>18</v>
      </c>
      <c r="E81" s="174"/>
      <c r="F81" s="132">
        <f>D81*E81</f>
        <v>0</v>
      </c>
    </row>
    <row r="82" spans="1:6" x14ac:dyDescent="0.2">
      <c r="A82" s="129"/>
      <c r="B82" s="131"/>
      <c r="C82" s="129"/>
      <c r="D82" s="132"/>
      <c r="E82" s="133"/>
      <c r="F82" s="133"/>
    </row>
    <row r="83" spans="1:6" ht="68.25" customHeight="1" x14ac:dyDescent="0.2">
      <c r="A83" s="134" t="str">
        <f>A$44&amp;COUNTA(A$44:A82)&amp;"."</f>
        <v>2.10.</v>
      </c>
      <c r="B83" s="135" t="s">
        <v>84</v>
      </c>
      <c r="C83" s="129"/>
      <c r="D83" s="132"/>
      <c r="E83" s="132"/>
      <c r="F83" s="136"/>
    </row>
    <row r="84" spans="1:6" x14ac:dyDescent="0.2">
      <c r="A84" s="134"/>
      <c r="B84" s="135"/>
      <c r="C84" s="129" t="s">
        <v>32</v>
      </c>
      <c r="D84" s="132">
        <v>16</v>
      </c>
      <c r="E84" s="174"/>
      <c r="F84" s="132">
        <f>D84*E84</f>
        <v>0</v>
      </c>
    </row>
    <row r="85" spans="1:6" x14ac:dyDescent="0.2">
      <c r="A85" s="129"/>
      <c r="B85" s="131"/>
      <c r="C85" s="129"/>
      <c r="D85" s="132"/>
      <c r="E85" s="133"/>
      <c r="F85" s="133"/>
    </row>
    <row r="86" spans="1:6" ht="171" customHeight="1" x14ac:dyDescent="0.2">
      <c r="A86" s="134" t="str">
        <f>A$44&amp;COUNTA(A$44:A85)&amp;"."</f>
        <v>2.11.</v>
      </c>
      <c r="B86" s="135" t="s">
        <v>85</v>
      </c>
      <c r="C86" s="129"/>
      <c r="D86" s="132"/>
      <c r="E86" s="132"/>
      <c r="F86" s="136"/>
    </row>
    <row r="87" spans="1:6" x14ac:dyDescent="0.2">
      <c r="A87" s="134"/>
      <c r="B87" s="135"/>
      <c r="C87" s="129" t="s">
        <v>10</v>
      </c>
      <c r="D87" s="132">
        <v>1</v>
      </c>
      <c r="E87" s="174"/>
      <c r="F87" s="132">
        <f>D87*E87</f>
        <v>0</v>
      </c>
    </row>
    <row r="88" spans="1:6" x14ac:dyDescent="0.2">
      <c r="A88" s="129"/>
      <c r="B88" s="131"/>
      <c r="C88" s="129"/>
      <c r="D88" s="132"/>
      <c r="E88" s="133"/>
      <c r="F88" s="133"/>
    </row>
    <row r="89" spans="1:6" ht="364.5" customHeight="1" x14ac:dyDescent="0.2">
      <c r="A89" s="134" t="str">
        <f>A$44&amp;COUNTA(A$44:A88)&amp;"."</f>
        <v>2.12.</v>
      </c>
      <c r="B89" s="139" t="s">
        <v>103</v>
      </c>
      <c r="C89" s="129"/>
      <c r="D89" s="132"/>
      <c r="E89" s="132"/>
      <c r="F89" s="136"/>
    </row>
    <row r="90" spans="1:6" ht="161.25" customHeight="1" x14ac:dyDescent="0.2">
      <c r="A90" s="134"/>
      <c r="B90" s="139" t="s">
        <v>86</v>
      </c>
      <c r="C90" s="129"/>
      <c r="D90" s="132"/>
      <c r="E90" s="132"/>
      <c r="F90" s="136"/>
    </row>
    <row r="91" spans="1:6" ht="15" customHeight="1" x14ac:dyDescent="0.2">
      <c r="A91" s="134"/>
      <c r="B91" s="178" t="s">
        <v>28</v>
      </c>
      <c r="C91" s="129"/>
      <c r="D91" s="132"/>
      <c r="E91" s="132"/>
      <c r="F91" s="136"/>
    </row>
    <row r="92" spans="1:6" ht="15" customHeight="1" x14ac:dyDescent="0.2">
      <c r="A92" s="134"/>
      <c r="B92" s="179"/>
      <c r="C92" s="129"/>
      <c r="D92" s="132"/>
      <c r="E92" s="132"/>
      <c r="F92" s="136"/>
    </row>
    <row r="93" spans="1:6" ht="15" customHeight="1" x14ac:dyDescent="0.2">
      <c r="A93" s="134"/>
      <c r="B93" s="179"/>
      <c r="C93" s="129"/>
      <c r="D93" s="132"/>
      <c r="E93" s="132"/>
      <c r="F93" s="136"/>
    </row>
    <row r="94" spans="1:6" x14ac:dyDescent="0.2">
      <c r="A94" s="134"/>
      <c r="B94" s="135"/>
      <c r="C94" s="129" t="s">
        <v>32</v>
      </c>
      <c r="D94" s="132">
        <v>14</v>
      </c>
      <c r="E94" s="175"/>
      <c r="F94" s="132">
        <f>D94*E94</f>
        <v>0</v>
      </c>
    </row>
    <row r="95" spans="1:6" x14ac:dyDescent="0.2">
      <c r="A95" s="140"/>
      <c r="B95" s="141"/>
      <c r="C95" s="140"/>
      <c r="D95" s="142"/>
      <c r="E95" s="143"/>
      <c r="F95" s="143"/>
    </row>
    <row r="96" spans="1:6" ht="30" customHeight="1" x14ac:dyDescent="0.2">
      <c r="A96" s="134" t="str">
        <f>A$44&amp;COUNTA(A$44:A95)&amp;"."</f>
        <v>2.13.</v>
      </c>
      <c r="B96" s="144" t="s">
        <v>110</v>
      </c>
      <c r="C96" s="140"/>
      <c r="D96" s="142"/>
      <c r="E96" s="142"/>
      <c r="F96" s="145"/>
    </row>
    <row r="97" spans="1:6" x14ac:dyDescent="0.2">
      <c r="A97" s="146"/>
      <c r="B97" s="144"/>
      <c r="C97" s="140" t="s">
        <v>32</v>
      </c>
      <c r="D97" s="142">
        <v>14</v>
      </c>
      <c r="E97" s="176"/>
      <c r="F97" s="142">
        <f>D97*E97</f>
        <v>0</v>
      </c>
    </row>
    <row r="98" spans="1:6" x14ac:dyDescent="0.2">
      <c r="A98" s="140"/>
      <c r="B98" s="141"/>
      <c r="C98" s="140"/>
      <c r="D98" s="142"/>
      <c r="E98" s="143"/>
      <c r="F98" s="143"/>
    </row>
    <row r="99" spans="1:6" ht="68.25" customHeight="1" x14ac:dyDescent="0.2">
      <c r="A99" s="134" t="str">
        <f>A$44&amp;COUNTA(A$44:A98)&amp;"."</f>
        <v>2.14.</v>
      </c>
      <c r="B99" s="144" t="s">
        <v>104</v>
      </c>
      <c r="C99" s="140"/>
      <c r="D99" s="142"/>
      <c r="E99" s="142"/>
      <c r="F99" s="145"/>
    </row>
    <row r="100" spans="1:6" x14ac:dyDescent="0.2">
      <c r="A100" s="146"/>
      <c r="B100" s="144"/>
      <c r="C100" s="140" t="s">
        <v>32</v>
      </c>
      <c r="D100" s="142">
        <v>1</v>
      </c>
      <c r="E100" s="176"/>
      <c r="F100" s="142">
        <f>D100*E100</f>
        <v>0</v>
      </c>
    </row>
    <row r="101" spans="1:6" x14ac:dyDescent="0.2">
      <c r="A101" s="140"/>
      <c r="B101" s="141"/>
      <c r="C101" s="140"/>
      <c r="D101" s="142"/>
      <c r="E101" s="143"/>
      <c r="F101" s="143"/>
    </row>
    <row r="102" spans="1:6" ht="15" customHeight="1" x14ac:dyDescent="0.2">
      <c r="A102" s="134" t="str">
        <f>A$44&amp;COUNTA(A$44:A101)&amp;"."</f>
        <v>2.15.</v>
      </c>
      <c r="B102" s="144" t="s">
        <v>105</v>
      </c>
      <c r="C102" s="140"/>
      <c r="D102" s="142"/>
      <c r="E102" s="142"/>
      <c r="F102" s="145"/>
    </row>
    <row r="103" spans="1:6" x14ac:dyDescent="0.2">
      <c r="A103" s="146"/>
      <c r="B103" s="144"/>
      <c r="C103" s="140" t="s">
        <v>32</v>
      </c>
      <c r="D103" s="142">
        <v>1</v>
      </c>
      <c r="E103" s="176"/>
      <c r="F103" s="142">
        <f>D103*E103</f>
        <v>0</v>
      </c>
    </row>
    <row r="104" spans="1:6" x14ac:dyDescent="0.2">
      <c r="A104" s="140"/>
      <c r="B104" s="141"/>
      <c r="C104" s="140"/>
      <c r="D104" s="142"/>
      <c r="E104" s="143"/>
      <c r="F104" s="143"/>
    </row>
    <row r="105" spans="1:6" ht="28.5" customHeight="1" x14ac:dyDescent="0.2">
      <c r="A105" s="134" t="str">
        <f>A$44&amp;COUNTA(A$44:A104)&amp;"."</f>
        <v>2.16.</v>
      </c>
      <c r="B105" s="144" t="s">
        <v>106</v>
      </c>
      <c r="C105" s="140"/>
      <c r="D105" s="142"/>
      <c r="E105" s="142"/>
      <c r="F105" s="145"/>
    </row>
    <row r="106" spans="1:6" x14ac:dyDescent="0.2">
      <c r="A106" s="146"/>
      <c r="B106" s="144"/>
      <c r="C106" s="140" t="s">
        <v>32</v>
      </c>
      <c r="D106" s="142">
        <v>1</v>
      </c>
      <c r="E106" s="176"/>
      <c r="F106" s="142">
        <f>D106*E106</f>
        <v>0</v>
      </c>
    </row>
    <row r="107" spans="1:6" x14ac:dyDescent="0.2">
      <c r="A107" s="140"/>
      <c r="B107" s="141"/>
      <c r="C107" s="140"/>
      <c r="D107" s="142"/>
      <c r="E107" s="143"/>
      <c r="F107" s="143"/>
    </row>
    <row r="108" spans="1:6" ht="29.25" customHeight="1" x14ac:dyDescent="0.2">
      <c r="A108" s="134" t="str">
        <f>A$44&amp;COUNTA(A$44:A107)&amp;"."</f>
        <v>2.17.</v>
      </c>
      <c r="B108" s="144" t="s">
        <v>111</v>
      </c>
      <c r="C108" s="140"/>
      <c r="D108" s="142"/>
      <c r="E108" s="142"/>
      <c r="F108" s="145"/>
    </row>
    <row r="109" spans="1:6" x14ac:dyDescent="0.2">
      <c r="A109" s="146"/>
      <c r="B109" s="144"/>
      <c r="C109" s="140" t="s">
        <v>32</v>
      </c>
      <c r="D109" s="142">
        <v>14</v>
      </c>
      <c r="E109" s="176"/>
      <c r="F109" s="142">
        <f>D109*E109</f>
        <v>0</v>
      </c>
    </row>
    <row r="110" spans="1:6" x14ac:dyDescent="0.2">
      <c r="A110" s="140"/>
      <c r="B110" s="141"/>
      <c r="C110" s="140"/>
      <c r="D110" s="142"/>
      <c r="E110" s="143"/>
      <c r="F110" s="143"/>
    </row>
    <row r="111" spans="1:6" ht="29.25" customHeight="1" x14ac:dyDescent="0.2">
      <c r="A111" s="134" t="str">
        <f>A$44&amp;COUNTA(A$44:A110)&amp;"."</f>
        <v>2.18.</v>
      </c>
      <c r="B111" s="144" t="s">
        <v>107</v>
      </c>
      <c r="C111" s="140"/>
      <c r="D111" s="142"/>
      <c r="E111" s="142"/>
      <c r="F111" s="145"/>
    </row>
    <row r="112" spans="1:6" x14ac:dyDescent="0.2">
      <c r="A112" s="146"/>
      <c r="B112" s="144"/>
      <c r="C112" s="140" t="s">
        <v>32</v>
      </c>
      <c r="D112" s="142">
        <v>1</v>
      </c>
      <c r="E112" s="176"/>
      <c r="F112" s="142">
        <f>D112*E112</f>
        <v>0</v>
      </c>
    </row>
    <row r="113" spans="1:6" x14ac:dyDescent="0.2">
      <c r="A113" s="140"/>
      <c r="B113" s="141"/>
      <c r="C113" s="140"/>
      <c r="D113" s="142"/>
      <c r="E113" s="143"/>
      <c r="F113" s="143"/>
    </row>
    <row r="114" spans="1:6" ht="29.25" customHeight="1" x14ac:dyDescent="0.2">
      <c r="A114" s="134" t="str">
        <f>A$44&amp;COUNTA(A$44:A113)&amp;"."</f>
        <v>2.19.</v>
      </c>
      <c r="B114" s="144" t="s">
        <v>108</v>
      </c>
      <c r="C114" s="140"/>
      <c r="D114" s="142"/>
      <c r="E114" s="142"/>
      <c r="F114" s="145"/>
    </row>
    <row r="115" spans="1:6" x14ac:dyDescent="0.2">
      <c r="A115" s="146"/>
      <c r="B115" s="144"/>
      <c r="C115" s="140" t="s">
        <v>32</v>
      </c>
      <c r="D115" s="142">
        <v>1</v>
      </c>
      <c r="E115" s="176"/>
      <c r="F115" s="142">
        <f>D115*E115</f>
        <v>0</v>
      </c>
    </row>
    <row r="116" spans="1:6" x14ac:dyDescent="0.2">
      <c r="A116" s="140"/>
      <c r="B116" s="141"/>
      <c r="C116" s="140"/>
      <c r="D116" s="142"/>
      <c r="E116" s="143"/>
      <c r="F116" s="143"/>
    </row>
    <row r="117" spans="1:6" ht="30" customHeight="1" x14ac:dyDescent="0.2">
      <c r="A117" s="134" t="str">
        <f>A$44&amp;COUNTA(A$44:A116)&amp;"."</f>
        <v>2.20.</v>
      </c>
      <c r="B117" s="144" t="s">
        <v>109</v>
      </c>
      <c r="C117" s="140"/>
      <c r="D117" s="142"/>
      <c r="E117" s="142"/>
      <c r="F117" s="145"/>
    </row>
    <row r="118" spans="1:6" x14ac:dyDescent="0.2">
      <c r="A118" s="146"/>
      <c r="B118" s="144"/>
      <c r="C118" s="140" t="s">
        <v>10</v>
      </c>
      <c r="D118" s="142">
        <v>1</v>
      </c>
      <c r="E118" s="176"/>
      <c r="F118" s="142">
        <f>D118*E118</f>
        <v>0</v>
      </c>
    </row>
    <row r="119" spans="1:6" x14ac:dyDescent="0.2">
      <c r="A119" s="129"/>
      <c r="B119" s="131"/>
      <c r="C119" s="129"/>
      <c r="D119" s="132"/>
      <c r="E119" s="133"/>
      <c r="F119" s="133"/>
    </row>
    <row r="120" spans="1:6" ht="43.5" customHeight="1" x14ac:dyDescent="0.2">
      <c r="A120" s="134" t="str">
        <f>A$44&amp;COUNTA(A$44:A119)&amp;"."</f>
        <v>2.21.</v>
      </c>
      <c r="B120" s="135" t="s">
        <v>87</v>
      </c>
      <c r="C120" s="129"/>
      <c r="D120" s="132"/>
      <c r="E120" s="132"/>
      <c r="F120" s="136"/>
    </row>
    <row r="121" spans="1:6" x14ac:dyDescent="0.2">
      <c r="A121" s="134"/>
      <c r="B121" s="135"/>
      <c r="C121" s="129" t="s">
        <v>32</v>
      </c>
      <c r="D121" s="132">
        <v>14</v>
      </c>
      <c r="E121" s="174"/>
      <c r="F121" s="132">
        <f>D121*E121</f>
        <v>0</v>
      </c>
    </row>
    <row r="122" spans="1:6" x14ac:dyDescent="0.2">
      <c r="A122" s="134"/>
      <c r="B122" s="135"/>
      <c r="C122" s="129"/>
      <c r="D122" s="132"/>
      <c r="E122" s="132"/>
      <c r="F122" s="136"/>
    </row>
    <row r="123" spans="1:6" ht="147.75" customHeight="1" x14ac:dyDescent="0.2">
      <c r="A123" s="134" t="str">
        <f>A$44&amp;COUNTA(A$44:A122)&amp;"."</f>
        <v>2.22.</v>
      </c>
      <c r="B123" s="135" t="s">
        <v>88</v>
      </c>
      <c r="C123" s="129"/>
      <c r="D123" s="132"/>
      <c r="E123" s="132"/>
      <c r="F123" s="136"/>
    </row>
    <row r="124" spans="1:6" ht="15" customHeight="1" x14ac:dyDescent="0.2">
      <c r="A124" s="134"/>
      <c r="B124" s="135"/>
      <c r="C124" s="129"/>
      <c r="D124" s="132"/>
      <c r="E124" s="132"/>
      <c r="F124" s="136"/>
    </row>
    <row r="125" spans="1:6" ht="15" customHeight="1" x14ac:dyDescent="0.2">
      <c r="A125" s="134"/>
      <c r="B125" s="178" t="s">
        <v>28</v>
      </c>
      <c r="C125" s="129"/>
      <c r="D125" s="132"/>
      <c r="E125" s="132"/>
      <c r="F125" s="136"/>
    </row>
    <row r="126" spans="1:6" ht="15" customHeight="1" x14ac:dyDescent="0.2">
      <c r="A126" s="134"/>
      <c r="B126" s="179"/>
      <c r="C126" s="129"/>
      <c r="D126" s="132"/>
      <c r="E126" s="132"/>
      <c r="F126" s="136"/>
    </row>
    <row r="127" spans="1:6" ht="15" customHeight="1" x14ac:dyDescent="0.2">
      <c r="A127" s="134"/>
      <c r="B127" s="179"/>
      <c r="C127" s="129"/>
      <c r="D127" s="132"/>
      <c r="E127" s="132"/>
      <c r="F127" s="136"/>
    </row>
    <row r="128" spans="1:6" x14ac:dyDescent="0.2">
      <c r="A128" s="134"/>
      <c r="B128" s="135"/>
      <c r="C128" s="129" t="s">
        <v>32</v>
      </c>
      <c r="D128" s="132">
        <v>14</v>
      </c>
      <c r="E128" s="174"/>
      <c r="F128" s="132">
        <f>D128*E128</f>
        <v>0</v>
      </c>
    </row>
    <row r="129" spans="1:6" x14ac:dyDescent="0.2">
      <c r="A129" s="134"/>
      <c r="B129" s="135"/>
      <c r="C129" s="129"/>
      <c r="D129" s="132"/>
      <c r="E129" s="132"/>
      <c r="F129" s="136"/>
    </row>
    <row r="130" spans="1:6" ht="54.75" customHeight="1" x14ac:dyDescent="0.2">
      <c r="A130" s="134" t="str">
        <f>A$44&amp;COUNTA(A$44:A129)&amp;"."</f>
        <v>2.23.</v>
      </c>
      <c r="B130" s="135" t="s">
        <v>89</v>
      </c>
      <c r="C130" s="129"/>
      <c r="D130" s="132"/>
      <c r="E130" s="132"/>
      <c r="F130" s="136"/>
    </row>
    <row r="131" spans="1:6" x14ac:dyDescent="0.2">
      <c r="A131" s="134"/>
      <c r="B131" s="135"/>
      <c r="C131" s="129" t="s">
        <v>31</v>
      </c>
      <c r="D131" s="132">
        <v>950</v>
      </c>
      <c r="E131" s="174"/>
      <c r="F131" s="132">
        <f>D131*E131</f>
        <v>0</v>
      </c>
    </row>
    <row r="132" spans="1:6" x14ac:dyDescent="0.2">
      <c r="A132" s="134"/>
      <c r="B132" s="135"/>
      <c r="C132" s="129"/>
      <c r="D132" s="132"/>
      <c r="E132" s="132"/>
      <c r="F132" s="136"/>
    </row>
    <row r="133" spans="1:6" ht="57" customHeight="1" x14ac:dyDescent="0.2">
      <c r="A133" s="134" t="str">
        <f>A$44&amp;COUNTA(A$44:A132)&amp;"."</f>
        <v>2.24.</v>
      </c>
      <c r="B133" s="135" t="s">
        <v>58</v>
      </c>
      <c r="C133" s="129"/>
      <c r="D133" s="132"/>
      <c r="E133" s="132"/>
      <c r="F133" s="136"/>
    </row>
    <row r="134" spans="1:6" x14ac:dyDescent="0.2">
      <c r="A134" s="134"/>
      <c r="B134" s="135"/>
      <c r="C134" s="129" t="s">
        <v>33</v>
      </c>
      <c r="D134" s="132">
        <v>40</v>
      </c>
      <c r="E134" s="174"/>
      <c r="F134" s="132">
        <f>D134*E134</f>
        <v>0</v>
      </c>
    </row>
    <row r="135" spans="1:6" x14ac:dyDescent="0.2">
      <c r="A135" s="134"/>
      <c r="B135" s="135"/>
      <c r="C135" s="129"/>
      <c r="D135" s="132"/>
      <c r="E135" s="132"/>
      <c r="F135" s="136"/>
    </row>
    <row r="136" spans="1:6" ht="82.5" customHeight="1" x14ac:dyDescent="0.2">
      <c r="A136" s="134" t="str">
        <f>A$44&amp;COUNTA(A$44:A135)&amp;"."</f>
        <v>2.25.</v>
      </c>
      <c r="B136" s="135" t="s">
        <v>35</v>
      </c>
      <c r="C136" s="129"/>
      <c r="D136" s="132"/>
      <c r="E136" s="132"/>
      <c r="F136" s="136"/>
    </row>
    <row r="137" spans="1:6" x14ac:dyDescent="0.2">
      <c r="A137" s="134"/>
      <c r="B137" s="135"/>
      <c r="C137" s="129" t="s">
        <v>34</v>
      </c>
      <c r="D137" s="132">
        <v>14</v>
      </c>
      <c r="E137" s="174"/>
      <c r="F137" s="132">
        <f>D137*E137</f>
        <v>0</v>
      </c>
    </row>
    <row r="138" spans="1:6" x14ac:dyDescent="0.2">
      <c r="A138" s="134"/>
      <c r="B138" s="135"/>
      <c r="C138" s="129"/>
      <c r="D138" s="132"/>
      <c r="E138" s="132"/>
      <c r="F138" s="132"/>
    </row>
    <row r="139" spans="1:6" ht="41.25" customHeight="1" x14ac:dyDescent="0.2">
      <c r="A139" s="134" t="str">
        <f>A$44&amp;COUNTA(A$44:A138)&amp;"."</f>
        <v>2.26.</v>
      </c>
      <c r="B139" s="135" t="s">
        <v>67</v>
      </c>
    </row>
    <row r="140" spans="1:6" x14ac:dyDescent="0.2">
      <c r="A140" s="134"/>
      <c r="B140" s="135"/>
      <c r="C140" s="129" t="s">
        <v>32</v>
      </c>
      <c r="D140" s="132">
        <v>14</v>
      </c>
      <c r="E140" s="174"/>
      <c r="F140" s="132">
        <f>D140*E140</f>
        <v>0</v>
      </c>
    </row>
    <row r="141" spans="1:6" x14ac:dyDescent="0.2">
      <c r="A141" s="134"/>
      <c r="B141" s="135"/>
      <c r="C141" s="129"/>
      <c r="D141" s="132"/>
      <c r="E141" s="132"/>
      <c r="F141" s="132"/>
    </row>
    <row r="142" spans="1:6" ht="41.25" customHeight="1" x14ac:dyDescent="0.2">
      <c r="A142" s="134" t="str">
        <f>A$44&amp;COUNTA(A$44:A141)&amp;"."</f>
        <v>2.27.</v>
      </c>
      <c r="B142" s="135" t="s">
        <v>71</v>
      </c>
    </row>
    <row r="143" spans="1:6" x14ac:dyDescent="0.2">
      <c r="A143" s="134"/>
      <c r="B143" s="135"/>
      <c r="C143" s="129" t="s">
        <v>10</v>
      </c>
      <c r="D143" s="132">
        <v>1</v>
      </c>
      <c r="E143" s="174"/>
      <c r="F143" s="132">
        <f>D143*E143</f>
        <v>0</v>
      </c>
    </row>
    <row r="144" spans="1:6" s="9" customFormat="1" x14ac:dyDescent="0.2">
      <c r="A144" s="134"/>
      <c r="B144" s="147"/>
      <c r="C144" s="129"/>
      <c r="D144" s="132"/>
      <c r="E144" s="136"/>
      <c r="F144" s="136"/>
    </row>
    <row r="145" spans="1:6" s="9" customFormat="1" ht="28.5" customHeight="1" x14ac:dyDescent="0.2">
      <c r="A145" s="134" t="str">
        <f>A$44&amp;COUNTA(A$44:A144)&amp;"."</f>
        <v>2.28.</v>
      </c>
      <c r="B145" s="148" t="s">
        <v>66</v>
      </c>
      <c r="C145" s="129"/>
      <c r="D145" s="132"/>
      <c r="E145" s="136"/>
      <c r="F145" s="136"/>
    </row>
    <row r="146" spans="1:6" x14ac:dyDescent="0.2">
      <c r="A146" s="134"/>
      <c r="B146" s="135"/>
      <c r="C146" s="129" t="s">
        <v>10</v>
      </c>
      <c r="D146" s="132">
        <v>1</v>
      </c>
      <c r="E146" s="174"/>
      <c r="F146" s="132">
        <f>D146*E146</f>
        <v>0</v>
      </c>
    </row>
    <row r="147" spans="1:6" s="9" customFormat="1" x14ac:dyDescent="0.2">
      <c r="A147" s="134"/>
      <c r="B147" s="147"/>
      <c r="C147" s="129"/>
      <c r="D147" s="132"/>
      <c r="E147" s="136"/>
      <c r="F147" s="136"/>
    </row>
    <row r="148" spans="1:6" s="9" customFormat="1" ht="42.75" customHeight="1" x14ac:dyDescent="0.2">
      <c r="A148" s="134" t="str">
        <f>A$44&amp;COUNTA(A$44:A147)&amp;"."</f>
        <v>2.29.</v>
      </c>
      <c r="B148" s="148" t="s">
        <v>72</v>
      </c>
      <c r="C148" s="129"/>
      <c r="D148" s="132"/>
      <c r="E148" s="136"/>
      <c r="F148" s="136"/>
    </row>
    <row r="149" spans="1:6" x14ac:dyDescent="0.2">
      <c r="A149" s="134"/>
      <c r="B149" s="135"/>
      <c r="C149" s="129" t="s">
        <v>10</v>
      </c>
      <c r="D149" s="132">
        <v>2</v>
      </c>
      <c r="E149" s="174"/>
      <c r="F149" s="132">
        <f>D149*E149</f>
        <v>0</v>
      </c>
    </row>
    <row r="151" spans="1:6" ht="66.75" customHeight="1" x14ac:dyDescent="0.2">
      <c r="A151" s="134" t="str">
        <f>A$44&amp;COUNTA(A$44:A150)&amp;"."</f>
        <v>2.30.</v>
      </c>
      <c r="B151" s="135" t="s">
        <v>73</v>
      </c>
    </row>
    <row r="152" spans="1:6" x14ac:dyDescent="0.2">
      <c r="A152" s="134"/>
      <c r="B152" s="135"/>
      <c r="C152" s="129" t="s">
        <v>10</v>
      </c>
      <c r="D152" s="132">
        <v>1</v>
      </c>
      <c r="E152" s="174"/>
      <c r="F152" s="132">
        <f>D152*E152</f>
        <v>0</v>
      </c>
    </row>
    <row r="153" spans="1:6" s="9" customFormat="1" x14ac:dyDescent="0.2">
      <c r="A153" s="10"/>
      <c r="B153" s="149"/>
      <c r="C153" s="129"/>
      <c r="D153" s="132"/>
      <c r="E153" s="132"/>
      <c r="F153" s="136"/>
    </row>
    <row r="154" spans="1:6" s="9" customFormat="1" ht="45" customHeight="1" x14ac:dyDescent="0.2">
      <c r="A154" s="134" t="str">
        <f>A$44&amp;COUNTA(A$44:A153)&amp;"."</f>
        <v>2.31.</v>
      </c>
      <c r="B154" s="148" t="s">
        <v>44</v>
      </c>
      <c r="C154" s="129"/>
      <c r="D154" s="132"/>
      <c r="E154" s="136"/>
      <c r="F154" s="136"/>
    </row>
    <row r="155" spans="1:6" x14ac:dyDescent="0.2">
      <c r="A155" s="134"/>
      <c r="B155" s="135"/>
      <c r="C155" s="129" t="s">
        <v>10</v>
      </c>
      <c r="D155" s="132">
        <v>1</v>
      </c>
      <c r="E155" s="174"/>
      <c r="F155" s="132">
        <f>D155*E155</f>
        <v>0</v>
      </c>
    </row>
    <row r="156" spans="1:6" x14ac:dyDescent="0.2">
      <c r="A156" s="134"/>
      <c r="B156" s="135"/>
      <c r="C156" s="129"/>
      <c r="D156" s="132"/>
      <c r="E156" s="132"/>
      <c r="F156" s="136"/>
    </row>
    <row r="157" spans="1:6" x14ac:dyDescent="0.2">
      <c r="A157" s="76" t="str">
        <f>A44</f>
        <v>2.</v>
      </c>
      <c r="B157" s="77" t="str">
        <f>B44&amp;" UKUPNO:"</f>
        <v>RAZVOD JAVNE RASVJETE UKUPNO:</v>
      </c>
      <c r="C157" s="129"/>
      <c r="D157" s="132"/>
      <c r="E157" s="133"/>
      <c r="F157" s="78">
        <f>SUM(F47:F156)</f>
        <v>0</v>
      </c>
    </row>
    <row r="158" spans="1:6" s="129" customFormat="1" x14ac:dyDescent="0.2">
      <c r="A158" s="150"/>
      <c r="B158" s="151"/>
      <c r="C158" s="150"/>
      <c r="D158" s="152"/>
      <c r="E158" s="152"/>
      <c r="F158" s="153"/>
    </row>
    <row r="159" spans="1:6" s="129" customFormat="1" x14ac:dyDescent="0.2">
      <c r="A159" s="150"/>
      <c r="B159" s="151"/>
      <c r="C159" s="150"/>
      <c r="D159" s="152"/>
      <c r="E159" s="152"/>
      <c r="F159" s="153"/>
    </row>
    <row r="160" spans="1:6" s="129" customFormat="1" x14ac:dyDescent="0.2">
      <c r="A160" s="150"/>
      <c r="B160" s="151"/>
      <c r="C160" s="150"/>
      <c r="D160" s="152"/>
      <c r="E160" s="152"/>
      <c r="F160" s="153"/>
    </row>
    <row r="161" spans="1:6" x14ac:dyDescent="0.2">
      <c r="A161" s="102" t="s">
        <v>7</v>
      </c>
      <c r="B161" s="154" t="s">
        <v>91</v>
      </c>
      <c r="C161" s="129"/>
      <c r="D161" s="132"/>
      <c r="E161" s="133"/>
      <c r="F161" s="133"/>
    </row>
    <row r="162" spans="1:6" x14ac:dyDescent="0.2">
      <c r="A162" s="134"/>
      <c r="B162" s="135"/>
      <c r="C162" s="129"/>
      <c r="D162" s="132"/>
      <c r="E162" s="132"/>
      <c r="F162" s="136"/>
    </row>
    <row r="163" spans="1:6" ht="147" customHeight="1" x14ac:dyDescent="0.2">
      <c r="A163" s="134" t="str">
        <f>A$161&amp;COUNTA(A$161:A162)&amp;"."</f>
        <v>3.1.</v>
      </c>
      <c r="B163" s="135" t="s">
        <v>94</v>
      </c>
      <c r="C163" s="129"/>
      <c r="D163" s="132"/>
      <c r="E163" s="132"/>
      <c r="F163" s="136"/>
    </row>
    <row r="164" spans="1:6" x14ac:dyDescent="0.2">
      <c r="A164" s="134"/>
      <c r="B164" s="135"/>
      <c r="C164" s="129" t="s">
        <v>10</v>
      </c>
      <c r="D164" s="132">
        <v>2</v>
      </c>
      <c r="E164" s="174"/>
      <c r="F164" s="132">
        <f>D164*E164</f>
        <v>0</v>
      </c>
    </row>
    <row r="165" spans="1:6" x14ac:dyDescent="0.2">
      <c r="A165" s="134"/>
      <c r="B165" s="135"/>
      <c r="C165" s="129"/>
      <c r="D165" s="132"/>
      <c r="E165" s="132"/>
      <c r="F165" s="136"/>
    </row>
    <row r="166" spans="1:6" ht="147" customHeight="1" x14ac:dyDescent="0.2">
      <c r="A166" s="134" t="str">
        <f>A$161&amp;COUNTA(A$161:A165)&amp;"."</f>
        <v>3.2.</v>
      </c>
      <c r="B166" s="135" t="s">
        <v>92</v>
      </c>
      <c r="C166" s="129"/>
      <c r="D166" s="132"/>
      <c r="E166" s="132"/>
      <c r="F166" s="136"/>
    </row>
    <row r="167" spans="1:6" x14ac:dyDescent="0.2">
      <c r="A167" s="134"/>
      <c r="B167" s="135"/>
      <c r="C167" s="129" t="s">
        <v>10</v>
      </c>
      <c r="D167" s="132">
        <v>5</v>
      </c>
      <c r="E167" s="174"/>
      <c r="F167" s="132">
        <f>D167*E167</f>
        <v>0</v>
      </c>
    </row>
    <row r="168" spans="1:6" x14ac:dyDescent="0.2">
      <c r="A168" s="134"/>
      <c r="B168" s="135"/>
      <c r="C168" s="129"/>
      <c r="D168" s="132"/>
      <c r="E168" s="132"/>
      <c r="F168" s="136"/>
    </row>
    <row r="169" spans="1:6" ht="57.75" customHeight="1" x14ac:dyDescent="0.2">
      <c r="A169" s="134" t="str">
        <f>A$161&amp;COUNTA(A$161:A168)&amp;"."</f>
        <v>3.3.</v>
      </c>
      <c r="B169" s="135" t="s">
        <v>93</v>
      </c>
      <c r="C169" s="129"/>
      <c r="D169" s="132"/>
      <c r="E169" s="132"/>
      <c r="F169" s="136"/>
    </row>
    <row r="170" spans="1:6" x14ac:dyDescent="0.2">
      <c r="A170" s="134"/>
      <c r="B170" s="135"/>
      <c r="C170" s="129" t="s">
        <v>31</v>
      </c>
      <c r="D170" s="132">
        <v>4</v>
      </c>
      <c r="E170" s="174"/>
      <c r="F170" s="132">
        <f>D170*E170</f>
        <v>0</v>
      </c>
    </row>
    <row r="171" spans="1:6" x14ac:dyDescent="0.2">
      <c r="A171" s="134"/>
      <c r="B171" s="135"/>
      <c r="C171" s="129"/>
      <c r="D171" s="132"/>
      <c r="E171" s="132"/>
      <c r="F171" s="136"/>
    </row>
    <row r="172" spans="1:6" ht="54.75" customHeight="1" x14ac:dyDescent="0.2">
      <c r="A172" s="134" t="str">
        <f>A$161&amp;COUNTA(A$161:A171)&amp;"."</f>
        <v>3.4.</v>
      </c>
      <c r="B172" s="135" t="s">
        <v>74</v>
      </c>
      <c r="C172" s="129"/>
      <c r="D172" s="132"/>
      <c r="E172" s="132"/>
      <c r="F172" s="136"/>
    </row>
    <row r="173" spans="1:6" x14ac:dyDescent="0.2">
      <c r="A173" s="134"/>
      <c r="B173" s="135"/>
      <c r="C173" s="129" t="s">
        <v>34</v>
      </c>
      <c r="D173" s="132">
        <v>3</v>
      </c>
      <c r="E173" s="174"/>
      <c r="F173" s="132">
        <f>D173*E173</f>
        <v>0</v>
      </c>
    </row>
    <row r="174" spans="1:6" x14ac:dyDescent="0.2">
      <c r="A174" s="134"/>
      <c r="B174" s="135"/>
      <c r="C174" s="129"/>
      <c r="D174" s="132"/>
      <c r="E174" s="132"/>
      <c r="F174" s="136"/>
    </row>
    <row r="175" spans="1:6" ht="18" customHeight="1" x14ac:dyDescent="0.2">
      <c r="A175" s="76" t="str">
        <f>A161</f>
        <v>3.</v>
      </c>
      <c r="B175" s="77" t="str">
        <f>B161&amp;" UKUPNO:"</f>
        <v>ZAŠTITA POSTOJEĆIH INSTALACIJA HT-a UKUPNO:</v>
      </c>
      <c r="C175" s="129"/>
      <c r="D175" s="132"/>
      <c r="E175" s="133"/>
      <c r="F175" s="78">
        <f>SUM(F162:F174)</f>
        <v>0</v>
      </c>
    </row>
    <row r="179" spans="1:6" x14ac:dyDescent="0.2">
      <c r="A179" s="102" t="s">
        <v>9</v>
      </c>
      <c r="B179" s="154" t="s">
        <v>18</v>
      </c>
    </row>
    <row r="181" spans="1:6" ht="54" customHeight="1" x14ac:dyDescent="0.2">
      <c r="A181" s="134" t="str">
        <f>A$179&amp;COUNTA(A$179:A180)&amp;"."</f>
        <v>4.1.</v>
      </c>
      <c r="B181" s="135" t="s">
        <v>68</v>
      </c>
    </row>
    <row r="182" spans="1:6" x14ac:dyDescent="0.2">
      <c r="A182" s="134"/>
      <c r="B182" s="138" t="s">
        <v>90</v>
      </c>
      <c r="C182" s="129" t="s">
        <v>31</v>
      </c>
      <c r="D182" s="132">
        <v>460</v>
      </c>
      <c r="E182" s="174"/>
      <c r="F182" s="132">
        <f>D182*E182</f>
        <v>0</v>
      </c>
    </row>
    <row r="183" spans="1:6" x14ac:dyDescent="0.2">
      <c r="A183" s="134"/>
      <c r="B183" s="138" t="s">
        <v>75</v>
      </c>
      <c r="C183" s="129" t="s">
        <v>32</v>
      </c>
      <c r="D183" s="132">
        <v>14</v>
      </c>
      <c r="E183" s="174"/>
      <c r="F183" s="132">
        <f>D183*E183</f>
        <v>0</v>
      </c>
    </row>
    <row r="184" spans="1:6" x14ac:dyDescent="0.2">
      <c r="A184" s="134"/>
      <c r="B184" s="135"/>
      <c r="C184" s="129"/>
      <c r="D184" s="132"/>
      <c r="E184" s="132"/>
      <c r="F184" s="132"/>
    </row>
    <row r="185" spans="1:6" s="9" customFormat="1" ht="105.75" customHeight="1" x14ac:dyDescent="0.2">
      <c r="A185" s="134" t="str">
        <f>A$179&amp;COUNTA(A$179:A184)&amp;"."</f>
        <v>4.2.</v>
      </c>
      <c r="B185" s="148" t="s">
        <v>45</v>
      </c>
      <c r="C185" s="129"/>
      <c r="D185" s="132"/>
      <c r="E185" s="136"/>
      <c r="F185" s="136"/>
    </row>
    <row r="186" spans="1:6" x14ac:dyDescent="0.2">
      <c r="A186" s="134"/>
      <c r="B186" s="138"/>
      <c r="C186" s="129" t="s">
        <v>31</v>
      </c>
      <c r="D186" s="132">
        <v>40</v>
      </c>
      <c r="E186" s="174"/>
      <c r="F186" s="132">
        <f>D186*E186</f>
        <v>0</v>
      </c>
    </row>
    <row r="187" spans="1:6" s="9" customFormat="1" x14ac:dyDescent="0.2">
      <c r="A187" s="10"/>
      <c r="B187" s="149"/>
      <c r="C187" s="129"/>
      <c r="D187" s="132"/>
      <c r="E187" s="132"/>
      <c r="F187" s="136"/>
    </row>
    <row r="188" spans="1:6" s="9" customFormat="1" ht="105.75" customHeight="1" x14ac:dyDescent="0.2">
      <c r="A188" s="134" t="str">
        <f>A$179&amp;COUNTA(A$179:A187)&amp;"."</f>
        <v>4.3.</v>
      </c>
      <c r="B188" s="148" t="s">
        <v>95</v>
      </c>
      <c r="C188" s="129"/>
      <c r="D188" s="132"/>
      <c r="E188" s="136"/>
      <c r="F188" s="136"/>
    </row>
    <row r="189" spans="1:6" x14ac:dyDescent="0.2">
      <c r="A189" s="134"/>
      <c r="B189" s="138"/>
      <c r="C189" s="129" t="s">
        <v>31</v>
      </c>
      <c r="D189" s="132">
        <v>160</v>
      </c>
      <c r="E189" s="174"/>
      <c r="F189" s="132">
        <f t="shared" ref="F189" si="0">D189*E189</f>
        <v>0</v>
      </c>
    </row>
    <row r="191" spans="1:6" ht="93.75" customHeight="1" x14ac:dyDescent="0.2">
      <c r="A191" s="134" t="str">
        <f>A$179&amp;COUNTA(A$179:A190)&amp;"."</f>
        <v>4.4.</v>
      </c>
      <c r="B191" s="144" t="s">
        <v>102</v>
      </c>
    </row>
    <row r="192" spans="1:6" ht="14.25" x14ac:dyDescent="0.2">
      <c r="A192" s="146"/>
      <c r="B192" s="155"/>
      <c r="C192" s="140" t="s">
        <v>118</v>
      </c>
      <c r="D192" s="142">
        <v>80</v>
      </c>
      <c r="E192" s="176"/>
      <c r="F192" s="142">
        <f>D192*E192</f>
        <v>0</v>
      </c>
    </row>
    <row r="193" spans="1:6" x14ac:dyDescent="0.2">
      <c r="A193" s="146"/>
      <c r="B193" s="155"/>
      <c r="C193" s="140"/>
      <c r="D193" s="142"/>
      <c r="E193" s="142"/>
      <c r="F193" s="142"/>
    </row>
    <row r="194" spans="1:6" ht="53.25" customHeight="1" x14ac:dyDescent="0.2">
      <c r="A194" s="156" t="str">
        <f>A$179&amp;COUNTA(A$179:A192)&amp;"."</f>
        <v>4.5.</v>
      </c>
      <c r="B194" s="157" t="s">
        <v>59</v>
      </c>
    </row>
    <row r="195" spans="1:6" x14ac:dyDescent="0.2">
      <c r="A195" s="158"/>
      <c r="B195" s="157"/>
      <c r="C195" s="159" t="s">
        <v>34</v>
      </c>
      <c r="D195" s="160">
        <v>1</v>
      </c>
      <c r="E195" s="177"/>
      <c r="F195" s="160">
        <f>D195*E195</f>
        <v>0</v>
      </c>
    </row>
    <row r="197" spans="1:6" ht="267" customHeight="1" x14ac:dyDescent="0.2">
      <c r="A197" s="156" t="str">
        <f>A$179&amp;COUNTA(A$179:A196)&amp;"."</f>
        <v>4.6.</v>
      </c>
      <c r="B197" s="144" t="s">
        <v>96</v>
      </c>
    </row>
    <row r="198" spans="1:6" x14ac:dyDescent="0.2">
      <c r="A198" s="146"/>
      <c r="B198" s="138"/>
      <c r="C198" s="140" t="s">
        <v>46</v>
      </c>
      <c r="D198" s="142">
        <v>72</v>
      </c>
      <c r="E198" s="176"/>
      <c r="F198" s="142">
        <f t="shared" ref="F198" si="1">D198*E198</f>
        <v>0</v>
      </c>
    </row>
    <row r="200" spans="1:6" ht="69" customHeight="1" x14ac:dyDescent="0.2">
      <c r="A200" s="134" t="str">
        <f>A$179&amp;COUNTA(A$179:A199)&amp;"."</f>
        <v>4.7.</v>
      </c>
      <c r="B200" s="144" t="s">
        <v>47</v>
      </c>
    </row>
    <row r="201" spans="1:6" x14ac:dyDescent="0.2">
      <c r="A201" s="146"/>
      <c r="B201" s="144"/>
      <c r="C201" s="140" t="s">
        <v>31</v>
      </c>
      <c r="D201" s="142">
        <v>150</v>
      </c>
      <c r="E201" s="176"/>
      <c r="F201" s="142">
        <f>D201*E201</f>
        <v>0</v>
      </c>
    </row>
    <row r="203" spans="1:6" ht="134.25" customHeight="1" x14ac:dyDescent="0.2">
      <c r="A203" s="134" t="str">
        <f>A$179&amp;COUNTA(A$179:A202)&amp;"."</f>
        <v>4.8.</v>
      </c>
      <c r="B203" s="144" t="s">
        <v>97</v>
      </c>
    </row>
    <row r="204" spans="1:6" x14ac:dyDescent="0.2">
      <c r="A204" s="146"/>
      <c r="B204" s="155"/>
      <c r="C204" s="140" t="s">
        <v>46</v>
      </c>
      <c r="D204" s="142">
        <v>27</v>
      </c>
      <c r="E204" s="176"/>
      <c r="F204" s="142">
        <f>D204*E204</f>
        <v>0</v>
      </c>
    </row>
    <row r="206" spans="1:6" ht="118.5" customHeight="1" x14ac:dyDescent="0.2">
      <c r="A206" s="134" t="str">
        <f>A$179&amp;COUNTA(A$179:A205)&amp;"."</f>
        <v>4.9.</v>
      </c>
      <c r="B206" s="135" t="s">
        <v>48</v>
      </c>
    </row>
    <row r="207" spans="1:6" ht="14.25" x14ac:dyDescent="0.2">
      <c r="A207" s="134"/>
      <c r="B207" s="135"/>
      <c r="C207" s="140" t="s">
        <v>119</v>
      </c>
      <c r="D207" s="132">
        <v>24</v>
      </c>
      <c r="E207" s="174"/>
      <c r="F207" s="132">
        <f>D207*E207</f>
        <v>0</v>
      </c>
    </row>
    <row r="208" spans="1:6" s="9" customFormat="1" x14ac:dyDescent="0.2">
      <c r="A208" s="134"/>
      <c r="B208" s="147"/>
      <c r="C208" s="129"/>
      <c r="D208" s="132"/>
      <c r="E208" s="136"/>
      <c r="F208" s="136"/>
    </row>
    <row r="209" spans="1:6" s="9" customFormat="1" ht="103.5" customHeight="1" x14ac:dyDescent="0.2">
      <c r="A209" s="134" t="str">
        <f>A$179&amp;COUNTA(A$179:A208)&amp;"."</f>
        <v>4.10.</v>
      </c>
      <c r="B209" s="148" t="s">
        <v>99</v>
      </c>
      <c r="C209" s="129"/>
      <c r="D209" s="132"/>
      <c r="E209" s="136"/>
      <c r="F209" s="136"/>
    </row>
    <row r="210" spans="1:6" ht="14.25" x14ac:dyDescent="0.2">
      <c r="A210" s="134"/>
      <c r="B210" s="135"/>
      <c r="C210" s="129" t="s">
        <v>119</v>
      </c>
      <c r="D210" s="132">
        <v>15</v>
      </c>
      <c r="E210" s="174"/>
      <c r="F210" s="132">
        <f>D210*E210</f>
        <v>0</v>
      </c>
    </row>
    <row r="211" spans="1:6" s="9" customFormat="1" x14ac:dyDescent="0.2">
      <c r="A211" s="134"/>
      <c r="B211" s="147"/>
      <c r="C211" s="129"/>
      <c r="D211" s="132"/>
      <c r="E211" s="136"/>
      <c r="F211" s="136"/>
    </row>
    <row r="212" spans="1:6" s="9" customFormat="1" ht="105.75" customHeight="1" x14ac:dyDescent="0.2">
      <c r="A212" s="134" t="str">
        <f>A$179&amp;COUNTA(A$179:A211)&amp;"."</f>
        <v>4.11.</v>
      </c>
      <c r="B212" s="148" t="s">
        <v>98</v>
      </c>
      <c r="C212" s="129"/>
      <c r="D212" s="132"/>
      <c r="E212" s="136"/>
      <c r="F212" s="136"/>
    </row>
    <row r="213" spans="1:6" ht="14.25" x14ac:dyDescent="0.2">
      <c r="A213" s="134"/>
      <c r="B213" s="135"/>
      <c r="C213" s="129" t="s">
        <v>119</v>
      </c>
      <c r="D213" s="132">
        <v>15</v>
      </c>
      <c r="E213" s="174"/>
      <c r="F213" s="132">
        <f>D213*E213</f>
        <v>0</v>
      </c>
    </row>
    <row r="215" spans="1:6" ht="79.5" customHeight="1" x14ac:dyDescent="0.2">
      <c r="A215" s="134" t="str">
        <f>A$179&amp;COUNTA(A$179:A214)&amp;"."</f>
        <v>4.12.</v>
      </c>
      <c r="B215" s="135" t="s">
        <v>49</v>
      </c>
    </row>
    <row r="216" spans="1:6" x14ac:dyDescent="0.2">
      <c r="A216" s="134"/>
      <c r="B216" s="135"/>
      <c r="C216" s="129" t="s">
        <v>31</v>
      </c>
      <c r="D216" s="132">
        <v>10</v>
      </c>
      <c r="E216" s="174"/>
      <c r="F216" s="132">
        <f>D216*E216</f>
        <v>0</v>
      </c>
    </row>
    <row r="217" spans="1:6" s="9" customFormat="1" x14ac:dyDescent="0.2">
      <c r="A217" s="134"/>
      <c r="B217" s="147"/>
      <c r="C217" s="129"/>
      <c r="D217" s="132"/>
      <c r="E217" s="136"/>
      <c r="F217" s="136"/>
    </row>
    <row r="218" spans="1:6" s="9" customFormat="1" ht="144.75" customHeight="1" x14ac:dyDescent="0.2">
      <c r="A218" s="134" t="str">
        <f>A$179&amp;COUNTA(A$179:A217)&amp;"."</f>
        <v>4.13.</v>
      </c>
      <c r="B218" s="148" t="s">
        <v>50</v>
      </c>
      <c r="C218" s="129"/>
      <c r="D218" s="132"/>
      <c r="E218" s="136"/>
      <c r="F218" s="136"/>
    </row>
    <row r="219" spans="1:6" x14ac:dyDescent="0.2">
      <c r="A219" s="134"/>
      <c r="B219" s="138"/>
      <c r="C219" s="129" t="s">
        <v>46</v>
      </c>
      <c r="D219" s="132">
        <v>60</v>
      </c>
      <c r="E219" s="174"/>
      <c r="F219" s="132">
        <f>D219*E219</f>
        <v>0</v>
      </c>
    </row>
    <row r="220" spans="1:6" s="9" customFormat="1" ht="8.25" customHeight="1" x14ac:dyDescent="0.2">
      <c r="A220" s="156"/>
      <c r="B220" s="161"/>
      <c r="C220" s="162"/>
      <c r="D220" s="137"/>
      <c r="E220" s="163"/>
      <c r="F220" s="163"/>
    </row>
    <row r="221" spans="1:6" s="9" customFormat="1" ht="145.5" customHeight="1" x14ac:dyDescent="0.2">
      <c r="A221" s="134" t="str">
        <f>A$179&amp;COUNTA(A$179:A220)&amp;"."</f>
        <v>4.14.</v>
      </c>
      <c r="B221" s="148" t="s">
        <v>100</v>
      </c>
      <c r="C221" s="129"/>
      <c r="D221" s="132"/>
      <c r="E221" s="136"/>
      <c r="F221" s="136"/>
    </row>
    <row r="222" spans="1:6" x14ac:dyDescent="0.2">
      <c r="A222" s="134"/>
      <c r="B222" s="135"/>
      <c r="C222" s="129" t="s">
        <v>55</v>
      </c>
      <c r="D222" s="132">
        <v>84</v>
      </c>
      <c r="E222" s="174"/>
      <c r="F222" s="132">
        <f>D222*E222</f>
        <v>0</v>
      </c>
    </row>
    <row r="223" spans="1:6" s="9" customFormat="1" ht="10.5" customHeight="1" x14ac:dyDescent="0.2">
      <c r="A223" s="156"/>
      <c r="B223" s="161"/>
      <c r="C223" s="162"/>
      <c r="D223" s="137"/>
      <c r="E223" s="163"/>
      <c r="F223" s="163"/>
    </row>
    <row r="224" spans="1:6" s="9" customFormat="1" ht="108.75" customHeight="1" x14ac:dyDescent="0.2">
      <c r="A224" s="156" t="str">
        <f>A$179&amp;COUNTA(A$179:A223)&amp;"."</f>
        <v>4.15.</v>
      </c>
      <c r="B224" s="164" t="s">
        <v>101</v>
      </c>
      <c r="C224" s="162"/>
      <c r="D224" s="137"/>
      <c r="E224" s="163"/>
      <c r="F224" s="163"/>
    </row>
    <row r="225" spans="1:6" x14ac:dyDescent="0.2">
      <c r="A225" s="156"/>
      <c r="B225" s="165"/>
      <c r="C225" s="162" t="s">
        <v>34</v>
      </c>
      <c r="D225" s="137">
        <v>4</v>
      </c>
      <c r="E225" s="175"/>
      <c r="F225" s="137">
        <f>D225*E225</f>
        <v>0</v>
      </c>
    </row>
    <row r="226" spans="1:6" s="9" customFormat="1" ht="10.5" customHeight="1" x14ac:dyDescent="0.2">
      <c r="A226" s="156"/>
      <c r="B226" s="161"/>
      <c r="C226" s="162"/>
      <c r="D226" s="137"/>
      <c r="E226" s="163"/>
      <c r="F226" s="163"/>
    </row>
    <row r="227" spans="1:6" s="9" customFormat="1" ht="121.5" customHeight="1" x14ac:dyDescent="0.2">
      <c r="A227" s="156" t="str">
        <f>A$179&amp;COUNTA(A$179:A226)&amp;"."</f>
        <v>4.16.</v>
      </c>
      <c r="B227" s="164" t="s">
        <v>76</v>
      </c>
      <c r="C227" s="162"/>
      <c r="D227" s="137"/>
      <c r="E227" s="163"/>
      <c r="F227" s="163"/>
    </row>
    <row r="228" spans="1:6" x14ac:dyDescent="0.2">
      <c r="A228" s="156"/>
      <c r="B228" s="165"/>
      <c r="C228" s="162" t="s">
        <v>46</v>
      </c>
      <c r="D228" s="137">
        <v>4</v>
      </c>
      <c r="E228" s="175"/>
      <c r="F228" s="137">
        <f>D228*E228</f>
        <v>0</v>
      </c>
    </row>
    <row r="229" spans="1:6" s="9" customFormat="1" ht="9" customHeight="1" x14ac:dyDescent="0.2">
      <c r="A229" s="134"/>
      <c r="B229" s="147"/>
      <c r="C229" s="129"/>
      <c r="D229" s="132"/>
      <c r="E229" s="136"/>
      <c r="F229" s="136"/>
    </row>
    <row r="230" spans="1:6" s="9" customFormat="1" ht="67.5" customHeight="1" x14ac:dyDescent="0.2">
      <c r="A230" s="134" t="str">
        <f>A$179&amp;COUNTA(A$179:A229)&amp;"."</f>
        <v>4.17.</v>
      </c>
      <c r="B230" s="148" t="s">
        <v>51</v>
      </c>
      <c r="C230" s="129"/>
      <c r="D230" s="132"/>
      <c r="E230" s="136"/>
      <c r="F230" s="136"/>
    </row>
    <row r="231" spans="1:6" x14ac:dyDescent="0.2">
      <c r="A231" s="134"/>
      <c r="B231" s="138"/>
      <c r="C231" s="129" t="s">
        <v>34</v>
      </c>
      <c r="D231" s="137">
        <v>2</v>
      </c>
      <c r="E231" s="174"/>
      <c r="F231" s="132">
        <f>D231*E231</f>
        <v>0</v>
      </c>
    </row>
    <row r="232" spans="1:6" s="9" customFormat="1" ht="11.25" customHeight="1" x14ac:dyDescent="0.2">
      <c r="A232" s="134"/>
      <c r="B232" s="147"/>
      <c r="C232" s="129"/>
      <c r="D232" s="132"/>
      <c r="E232" s="136"/>
      <c r="F232" s="136"/>
    </row>
    <row r="233" spans="1:6" s="9" customFormat="1" ht="42.75" customHeight="1" x14ac:dyDescent="0.2">
      <c r="A233" s="134" t="str">
        <f>A$179&amp;COUNTA(A$179:A232)&amp;"."</f>
        <v>4.18.</v>
      </c>
      <c r="B233" s="148" t="s">
        <v>52</v>
      </c>
      <c r="C233" s="129"/>
      <c r="D233" s="132"/>
      <c r="E233" s="136"/>
      <c r="F233" s="136"/>
    </row>
    <row r="234" spans="1:6" x14ac:dyDescent="0.2">
      <c r="A234" s="134"/>
      <c r="B234" s="138"/>
      <c r="C234" s="129" t="s">
        <v>34</v>
      </c>
      <c r="D234" s="137">
        <v>2</v>
      </c>
      <c r="E234" s="174"/>
      <c r="F234" s="132">
        <f>D234*E234</f>
        <v>0</v>
      </c>
    </row>
    <row r="235" spans="1:6" s="9" customFormat="1" ht="11.25" customHeight="1" x14ac:dyDescent="0.2">
      <c r="A235" s="134"/>
      <c r="B235" s="147"/>
      <c r="C235" s="129"/>
      <c r="D235" s="132"/>
      <c r="E235" s="136"/>
      <c r="F235" s="136"/>
    </row>
    <row r="236" spans="1:6" s="9" customFormat="1" ht="11.25" customHeight="1" x14ac:dyDescent="0.2">
      <c r="A236" s="134"/>
      <c r="B236" s="147"/>
      <c r="C236" s="129"/>
      <c r="D236" s="132"/>
      <c r="E236" s="136"/>
      <c r="F236" s="136"/>
    </row>
    <row r="237" spans="1:6" s="9" customFormat="1" ht="40.5" customHeight="1" x14ac:dyDescent="0.2">
      <c r="A237" s="134" t="str">
        <f>A$179&amp;COUNTA(A$179:A235)&amp;"."</f>
        <v>4.19.</v>
      </c>
      <c r="B237" s="148" t="s">
        <v>69</v>
      </c>
      <c r="C237" s="129"/>
      <c r="D237" s="132"/>
      <c r="E237" s="136"/>
      <c r="F237" s="136"/>
    </row>
    <row r="238" spans="1:6" x14ac:dyDescent="0.2">
      <c r="A238" s="134"/>
      <c r="B238" s="138"/>
      <c r="C238" s="129" t="s">
        <v>34</v>
      </c>
      <c r="D238" s="132">
        <v>2</v>
      </c>
      <c r="E238" s="174"/>
      <c r="F238" s="132">
        <f>D238*E238</f>
        <v>0</v>
      </c>
    </row>
    <row r="239" spans="1:6" s="9" customFormat="1" ht="11.25" customHeight="1" x14ac:dyDescent="0.2">
      <c r="A239" s="134"/>
      <c r="B239" s="147"/>
      <c r="C239" s="129"/>
      <c r="D239" s="132"/>
      <c r="E239" s="136"/>
      <c r="F239" s="136"/>
    </row>
    <row r="240" spans="1:6" s="9" customFormat="1" ht="29.25" customHeight="1" x14ac:dyDescent="0.2">
      <c r="A240" s="134" t="str">
        <f>A$179&amp;COUNTA(A$179:A239)&amp;"."</f>
        <v>4.20.</v>
      </c>
      <c r="B240" s="148" t="s">
        <v>53</v>
      </c>
      <c r="C240" s="129"/>
      <c r="D240" s="132"/>
      <c r="E240" s="136"/>
      <c r="F240" s="136"/>
    </row>
    <row r="241" spans="1:6" x14ac:dyDescent="0.2">
      <c r="A241" s="134"/>
      <c r="B241" s="135"/>
      <c r="C241" s="129" t="s">
        <v>43</v>
      </c>
      <c r="D241" s="132">
        <v>1</v>
      </c>
      <c r="E241" s="174"/>
      <c r="F241" s="132">
        <f>D241*E241</f>
        <v>0</v>
      </c>
    </row>
    <row r="242" spans="1:6" s="9" customFormat="1" ht="9" customHeight="1" x14ac:dyDescent="0.2">
      <c r="A242" s="134"/>
      <c r="B242" s="147"/>
      <c r="C242" s="129"/>
      <c r="D242" s="132"/>
      <c r="E242" s="136"/>
      <c r="F242" s="136"/>
    </row>
    <row r="243" spans="1:6" x14ac:dyDescent="0.2">
      <c r="A243" s="76" t="str">
        <f>A179</f>
        <v>4.</v>
      </c>
      <c r="B243" s="77" t="str">
        <f>B179&amp;" UKUPNO:"</f>
        <v>GRAĐEVINSKI RADOVI UKUPNO:</v>
      </c>
      <c r="C243" s="129"/>
      <c r="D243" s="132"/>
      <c r="E243" s="133"/>
      <c r="F243" s="78">
        <f>SUM(F182:F242)</f>
        <v>0</v>
      </c>
    </row>
    <row r="244" spans="1:6" x14ac:dyDescent="0.2">
      <c r="A244" s="76"/>
      <c r="B244" s="77"/>
      <c r="C244" s="129"/>
      <c r="D244" s="132"/>
      <c r="E244" s="133"/>
      <c r="F244" s="78"/>
    </row>
    <row r="256" spans="1:6" x14ac:dyDescent="0.2">
      <c r="A256" s="166"/>
      <c r="B256" s="167" t="s">
        <v>13</v>
      </c>
      <c r="F256" s="168" t="s">
        <v>12</v>
      </c>
    </row>
    <row r="257" spans="1:6" x14ac:dyDescent="0.2">
      <c r="E257" s="169"/>
      <c r="F257" s="169"/>
    </row>
    <row r="258" spans="1:6" x14ac:dyDescent="0.2">
      <c r="A258" s="76" t="str">
        <f>A11</f>
        <v>1.</v>
      </c>
      <c r="B258" s="119" t="str">
        <f>B11</f>
        <v>PRIPREMNI RADOVI</v>
      </c>
      <c r="C258" s="119"/>
      <c r="D258" s="119"/>
      <c r="E258" s="87"/>
      <c r="F258" s="172">
        <f>F34</f>
        <v>0</v>
      </c>
    </row>
    <row r="259" spans="1:6" x14ac:dyDescent="0.2">
      <c r="E259" s="169"/>
      <c r="F259" s="169"/>
    </row>
    <row r="260" spans="1:6" x14ac:dyDescent="0.2">
      <c r="A260" s="76" t="str">
        <f>A44</f>
        <v>2.</v>
      </c>
      <c r="B260" s="119" t="str">
        <f>B44</f>
        <v>RAZVOD JAVNE RASVJETE</v>
      </c>
      <c r="C260" s="119"/>
      <c r="D260" s="119"/>
      <c r="E260" s="87"/>
      <c r="F260" s="172">
        <f>F157</f>
        <v>0</v>
      </c>
    </row>
    <row r="261" spans="1:6" x14ac:dyDescent="0.2">
      <c r="E261" s="79"/>
      <c r="F261" s="173"/>
    </row>
    <row r="262" spans="1:6" x14ac:dyDescent="0.2">
      <c r="A262" s="76" t="str">
        <f>A161</f>
        <v>3.</v>
      </c>
      <c r="B262" s="118" t="str">
        <f>B161</f>
        <v>ZAŠTITA POSTOJEĆIH INSTALACIJA HT-a</v>
      </c>
      <c r="C262" s="119"/>
      <c r="D262" s="119"/>
      <c r="E262" s="79"/>
      <c r="F262" s="172">
        <f>F175</f>
        <v>0</v>
      </c>
    </row>
    <row r="263" spans="1:6" x14ac:dyDescent="0.2">
      <c r="E263" s="79"/>
      <c r="F263" s="173"/>
    </row>
    <row r="264" spans="1:6" x14ac:dyDescent="0.2">
      <c r="A264" s="76" t="str">
        <f>A179</f>
        <v>4.</v>
      </c>
      <c r="B264" s="118" t="str">
        <f>B179</f>
        <v>GRAĐEVINSKI RADOVI</v>
      </c>
      <c r="C264" s="119"/>
      <c r="D264" s="119"/>
      <c r="E264" s="79"/>
      <c r="F264" s="172">
        <f>F243</f>
        <v>0</v>
      </c>
    </row>
    <row r="265" spans="1:6" x14ac:dyDescent="0.2">
      <c r="E265" s="79"/>
      <c r="F265" s="173"/>
    </row>
    <row r="266" spans="1:6" x14ac:dyDescent="0.2">
      <c r="A266" s="88"/>
      <c r="B266" s="170" t="s">
        <v>19</v>
      </c>
      <c r="C266" s="89"/>
      <c r="D266" s="90"/>
      <c r="E266" s="91"/>
      <c r="F266" s="180">
        <f>SUM(F258:F265)</f>
        <v>0</v>
      </c>
    </row>
    <row r="269" spans="1:6" x14ac:dyDescent="0.2">
      <c r="D269" s="1" t="s">
        <v>120</v>
      </c>
    </row>
    <row r="270" spans="1:6" x14ac:dyDescent="0.2">
      <c r="B270" s="87"/>
    </row>
    <row r="271" spans="1:6" x14ac:dyDescent="0.2">
      <c r="B271" s="87"/>
    </row>
    <row r="272" spans="1:6" x14ac:dyDescent="0.2">
      <c r="B272" s="171"/>
      <c r="C272" s="181"/>
      <c r="D272" s="182"/>
      <c r="E272" s="182"/>
      <c r="F272" s="183"/>
    </row>
    <row r="273" spans="2:5" x14ac:dyDescent="0.2">
      <c r="B273" s="171"/>
      <c r="D273" s="6"/>
      <c r="E273" s="6"/>
    </row>
  </sheetData>
  <sheetProtection algorithmName="SHA-512" hashValue="WzKDg7cbmBf7qE6epRMNNrHI2nqiFFpu27zYtDXEDqzOI4TqIqkuFfYZNhfOyaSYTofHo+M9rKyhC16lPBfkzw==" saltValue="6ScnpB9IY80QybYQIgq8Qg==" spinCount="100000" sheet="1" objects="1" scenarios="1" selectLockedCells="1"/>
  <mergeCells count="6">
    <mergeCell ref="B264:D264"/>
    <mergeCell ref="A1:F5"/>
    <mergeCell ref="E7:F7"/>
    <mergeCell ref="B260:D260"/>
    <mergeCell ref="B262:D262"/>
    <mergeCell ref="B258:D258"/>
  </mergeCells>
  <printOptions horizontalCentered="1"/>
  <pageMargins left="0.98425196850393704" right="0.98425196850393704" top="0.51181102362204722" bottom="0.98425196850393704" header="0.19685039370078741" footer="0.70866141732283472"/>
  <pageSetup paperSize="9" scale="78" orientation="portrait" r:id="rId1"/>
  <headerFooter scaleWithDoc="0">
    <oddFooter>&amp;L&amp;"Tahoma,Regular"&amp;9Rujan 2017.&amp;C&amp;"Tahoma,Regular"&amp;9 4-&amp;P/&amp;N&amp;R&amp;"Tahoma,Regular"&amp;9rev. 0</oddFooter>
  </headerFooter>
  <rowBreaks count="1" manualBreakCount="1">
    <brk id="283"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6</vt:i4>
      </vt:variant>
    </vt:vector>
  </HeadingPairs>
  <TitlesOfParts>
    <vt:vector size="9" baseType="lpstr">
      <vt:lpstr>naslovna</vt:lpstr>
      <vt:lpstr>UVOD</vt:lpstr>
      <vt:lpstr>ELEKTRO</vt:lpstr>
      <vt:lpstr>ELEKTRO!Ispis_naslova</vt:lpstr>
      <vt:lpstr>naslovna!Ispis_naslova</vt:lpstr>
      <vt:lpstr>UVOD!Ispis_naslova</vt:lpstr>
      <vt:lpstr>ELEKTRO!Podrucje_ispisa</vt:lpstr>
      <vt:lpstr>naslovna!Podrucje_ispisa</vt:lpstr>
      <vt:lpstr>UVOD!Podrucje_ispisa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Danijela Blažević</dc:creator>
  <cp:lastModifiedBy>Edgar Margan</cp:lastModifiedBy>
  <cp:lastPrinted>2017-08-31T13:11:23Z</cp:lastPrinted>
  <dcterms:created xsi:type="dcterms:W3CDTF">2006-11-21T08:38:36Z</dcterms:created>
  <dcterms:modified xsi:type="dcterms:W3CDTF">2018-10-24T11:01:59Z</dcterms:modified>
</cp:coreProperties>
</file>