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modric\Documents\01_PREDMETI\11_Rasadnik\_Mirisni vrt Rasadnik - projekt hortikultura\"/>
    </mc:Choice>
  </mc:AlternateContent>
  <bookViews>
    <workbookView xWindow="-120" yWindow="480" windowWidth="29040" windowHeight="15840"/>
  </bookViews>
  <sheets>
    <sheet name="troškovnik ZA PONUDE" sheetId="1" r:id="rId1"/>
  </sheets>
  <definedNames>
    <definedName name="__xlnm.Print_Area" localSheetId="0">'troškovnik ZA PONUDE'!$A$1:$J$193</definedName>
    <definedName name="_xlnm.Print_Titles" localSheetId="0">'troškovnik ZA PONUDE'!$1:$5</definedName>
    <definedName name="_xlnm.Print_Area" localSheetId="0">'troškovnik ZA PONUDE'!$A$1:$J$189</definedName>
  </definedNames>
  <calcPr calcId="15251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77" i="1" l="1"/>
  <c r="G175" i="1"/>
  <c r="G171" i="1"/>
  <c r="G167" i="1"/>
  <c r="G162" i="1"/>
  <c r="H162" i="1" s="1"/>
  <c r="J162" i="1" s="1"/>
  <c r="G158" i="1"/>
  <c r="H158" i="1" s="1"/>
  <c r="J158" i="1" s="1"/>
  <c r="G154" i="1"/>
  <c r="G150" i="1"/>
  <c r="I142" i="1"/>
  <c r="G140" i="1"/>
  <c r="H140" i="1" s="1"/>
  <c r="J140" i="1" s="1"/>
  <c r="G136" i="1"/>
  <c r="H136" i="1" s="1"/>
  <c r="J136" i="1" s="1"/>
  <c r="G131" i="1"/>
  <c r="G127" i="1"/>
  <c r="G124" i="1"/>
  <c r="H124" i="1" s="1"/>
  <c r="J124" i="1" s="1"/>
  <c r="G119" i="1"/>
  <c r="H119" i="1" s="1"/>
  <c r="J119" i="1" s="1"/>
  <c r="G115" i="1"/>
  <c r="G111" i="1"/>
  <c r="G108" i="1"/>
  <c r="H108" i="1" s="1"/>
  <c r="J108" i="1" s="1"/>
  <c r="G103" i="1"/>
  <c r="H103" i="1" s="1"/>
  <c r="J103" i="1" s="1"/>
  <c r="G99" i="1"/>
  <c r="G95" i="1"/>
  <c r="G90" i="1"/>
  <c r="H90" i="1" s="1"/>
  <c r="J90" i="1" s="1"/>
  <c r="G86" i="1"/>
  <c r="H86" i="1" s="1"/>
  <c r="J86" i="1" s="1"/>
  <c r="G82" i="1"/>
  <c r="G77" i="1"/>
  <c r="G73" i="1"/>
  <c r="H73" i="1" s="1"/>
  <c r="J73" i="1" s="1"/>
  <c r="G69" i="1"/>
  <c r="H69" i="1" s="1"/>
  <c r="J69" i="1" s="1"/>
  <c r="G65" i="1"/>
  <c r="G61" i="1"/>
  <c r="G55" i="1"/>
  <c r="H55" i="1" s="1"/>
  <c r="J55" i="1" s="1"/>
  <c r="G51" i="1"/>
  <c r="H51" i="1" s="1"/>
  <c r="J51" i="1" s="1"/>
  <c r="G47" i="1"/>
  <c r="G43" i="1"/>
  <c r="G39" i="1"/>
  <c r="H39" i="1" s="1"/>
  <c r="J39" i="1" s="1"/>
  <c r="G34" i="1"/>
  <c r="H34" i="1" s="1"/>
  <c r="J34" i="1" s="1"/>
  <c r="G30" i="1"/>
  <c r="G26" i="1"/>
  <c r="H175" i="1" l="1"/>
  <c r="J175" i="1" s="1"/>
  <c r="H26" i="1"/>
  <c r="J26" i="1" s="1"/>
  <c r="H43" i="1"/>
  <c r="J43" i="1" s="1"/>
  <c r="H61" i="1"/>
  <c r="J61" i="1" s="1"/>
  <c r="H77" i="1"/>
  <c r="J77" i="1" s="1"/>
  <c r="H95" i="1"/>
  <c r="J95" i="1" s="1"/>
  <c r="H111" i="1"/>
  <c r="J111" i="1" s="1"/>
  <c r="H127" i="1"/>
  <c r="J127" i="1" s="1"/>
  <c r="G142" i="1"/>
  <c r="G181" i="1" s="1"/>
  <c r="H154" i="1"/>
  <c r="J154" i="1" s="1"/>
  <c r="H171" i="1"/>
  <c r="J171" i="1" s="1"/>
  <c r="H30" i="1"/>
  <c r="J30" i="1" s="1"/>
  <c r="H47" i="1"/>
  <c r="J47" i="1" s="1"/>
  <c r="H65" i="1"/>
  <c r="J65" i="1" s="1"/>
  <c r="H82" i="1"/>
  <c r="J82" i="1" s="1"/>
  <c r="H99" i="1"/>
  <c r="J99" i="1" s="1"/>
  <c r="H115" i="1"/>
  <c r="J115" i="1" s="1"/>
  <c r="H131" i="1"/>
  <c r="J131" i="1" s="1"/>
  <c r="G177" i="1"/>
  <c r="G182" i="1" s="1"/>
  <c r="H150" i="1"/>
  <c r="H167" i="1"/>
  <c r="J167" i="1" s="1"/>
  <c r="H177" i="1" l="1"/>
  <c r="G183" i="1"/>
  <c r="G184" i="1" s="1"/>
  <c r="J142" i="1"/>
  <c r="J181" i="1" s="1"/>
  <c r="J150" i="1"/>
  <c r="J177" i="1" s="1"/>
  <c r="J182" i="1" s="1"/>
  <c r="H142" i="1"/>
  <c r="J183" i="1" l="1"/>
  <c r="J184" i="1" s="1"/>
</calcChain>
</file>

<file path=xl/sharedStrings.xml><?xml version="1.0" encoding="utf-8"?>
<sst xmlns="http://schemas.openxmlformats.org/spreadsheetml/2006/main" count="223" uniqueCount="134">
  <si>
    <t>OPĆI UVJETI</t>
  </si>
  <si>
    <t>Izvoditelj radova mora na gradilištu imati primjerak projekta s ugovorenim troškovnikom i pripadajućim nacrtima. Svako odstupanje od projekta mora biti evidentirano i ovjereno od strane nadzornog inžnjera ili predstavnika investitora.</t>
  </si>
  <si>
    <t>Po završetku građevinskih radova, a prije planiranja i ugradnje supstrata za sadnju u procjenjenoj debljini od 10-15 cm, gradilište se mora temeljito očistiti od otpadnog materijala (ostaci betona, nepoželjnog kamena i dr.).</t>
  </si>
  <si>
    <t>Grmovi trebaju biti minimalno trogodišnjeg uzrasta kvalitetnog rasadničkog uzgoja, prema specifikaciji iz troškovnika. Sav sadni materijal mora biti kontejniran. Sadni materijal iz domaće rasadničarske proizvodnje ima prioritet. U specifikaciji je naznačena glavna vrsta određene biljke koja se nabavlja prema raspoloživim kultivarima u nekoliko primjeraka od svakog radi raznovrsnosti, a u skladu s idejom biodinamičnosti "Mirisnog vrta".</t>
  </si>
  <si>
    <t>Izvoditelj je dužan sav materijal iz iskopa, nepoželjnu zemlju, iskopano grmlje koje se ne presađuje,  korjenje itd. odvesti o svoj trošak na ovlaštenu gradsku deponiju.</t>
  </si>
  <si>
    <t>Sve radove obaviti kako stoji u Tekstualnom dijelu krajobraznog elaborata i uz neposrednu prisutnost projektanta i/ili nadzornog inženjera.</t>
  </si>
  <si>
    <t>I.</t>
  </si>
  <si>
    <t>GRAĐEVINSKI RADOVI</t>
  </si>
  <si>
    <t>1. ZEMLJANI RADOVI</t>
  </si>
  <si>
    <t>ukupno bez PDV</t>
  </si>
  <si>
    <t>PDV 25 %</t>
  </si>
  <si>
    <t>PDV 13 %</t>
  </si>
  <si>
    <t>SVEUKUPNO</t>
  </si>
  <si>
    <t>1.1.</t>
  </si>
  <si>
    <r>
      <rPr>
        <b/>
        <sz val="10"/>
        <rFont val="Calibri"/>
        <family val="2"/>
        <charset val="238"/>
      </rPr>
      <t>Strojni ili ručni iskop temelja ogradnog ili potpornog zida</t>
    </r>
    <r>
      <rPr>
        <sz val="10"/>
        <rFont val="Calibri"/>
        <family val="2"/>
        <charset val="238"/>
      </rPr>
      <t xml:space="preserve"> u tlu bez obzira na kategoriju terena. Materijal iskopa za zatrpavanje temelja treba ostaviti u neposrednoj blizini, a preostali dio treba utovariti u prijevozno sredstvo.
Dimenzije temelja 1,60×0,65 m s pokosom 5:1.
Dno temelja treba fino isplanirati i zbiti. Uklanjanje penjačice bršljana po donjem dijelu debla. </t>
    </r>
  </si>
  <si>
    <r>
      <t>Obračun po m</t>
    </r>
    <r>
      <rPr>
        <vertAlign val="superscript"/>
        <sz val="10"/>
        <rFont val="Calibri"/>
        <family val="2"/>
        <charset val="238"/>
      </rPr>
      <t>3</t>
    </r>
    <r>
      <rPr>
        <sz val="10"/>
        <rFont val="Calibri"/>
        <family val="2"/>
        <charset val="238"/>
      </rPr>
      <t xml:space="preserve"> iskopanog materijala stanju prema dimenzijama iz projekta.</t>
    </r>
  </si>
  <si>
    <r>
      <t>m</t>
    </r>
    <r>
      <rPr>
        <vertAlign val="superscript"/>
        <sz val="10"/>
        <rFont val="Calibri"/>
        <family val="2"/>
        <charset val="238"/>
      </rPr>
      <t>3</t>
    </r>
  </si>
  <si>
    <t>a'</t>
  </si>
  <si>
    <t>1.2.</t>
  </si>
  <si>
    <r>
      <rPr>
        <b/>
        <sz val="10"/>
        <rFont val="Calibri"/>
        <family val="2"/>
        <charset val="238"/>
      </rPr>
      <t>Strojni ili ručni iskop popločenih staza s drvenim oblucima</t>
    </r>
    <r>
      <rPr>
        <sz val="10"/>
        <rFont val="Calibri"/>
        <family val="2"/>
        <charset val="238"/>
      </rPr>
      <t xml:space="preserve"> u debljini 20 cm. Drvene oblutke treba utovariti u prevozno sredstvo.
Stavka sadrži i fino planiranje temeljnog tla nakon  skidanja oblutaka te zbijanje odgovarajućim uređajima.</t>
    </r>
  </si>
  <si>
    <r>
      <t>Obračun po m</t>
    </r>
    <r>
      <rPr>
        <vertAlign val="superscript"/>
        <sz val="10"/>
        <rFont val="Calibri"/>
        <family val="2"/>
        <charset val="238"/>
      </rPr>
      <t>3</t>
    </r>
    <r>
      <rPr>
        <sz val="10"/>
        <rFont val="Calibri"/>
        <family val="2"/>
        <charset val="238"/>
      </rPr>
      <t xml:space="preserve"> izvedenog iskopa s navedenim radom nakon iskopa.</t>
    </r>
  </si>
  <si>
    <t>1.3.</t>
  </si>
  <si>
    <r>
      <rPr>
        <b/>
        <sz val="10"/>
        <rFont val="Calibri"/>
        <family val="2"/>
        <charset val="238"/>
      </rPr>
      <t>Ručni utovar kamenih oblutaka</t>
    </r>
    <r>
      <rPr>
        <sz val="10"/>
        <rFont val="Calibri"/>
        <family val="2"/>
        <charset val="238"/>
      </rPr>
      <t xml:space="preserve"> u prevozno sredstvo te odvoz na deponiju koju odredi Investitor na udaljenost do 1,0 km. Kameni obluci su riječnog porjekla krupnoće do 30 mm položeni u pješačku stazu u sloju debljini 10 cm.
Nakon utovara pješačku stazu treba fino isplanirati te zbiti.</t>
    </r>
  </si>
  <si>
    <r>
      <t>Obračun po m</t>
    </r>
    <r>
      <rPr>
        <vertAlign val="superscript"/>
        <sz val="10"/>
        <rFont val="Calibri"/>
        <family val="2"/>
        <charset val="238"/>
      </rPr>
      <t>3</t>
    </r>
    <r>
      <rPr>
        <sz val="10"/>
        <rFont val="Calibri"/>
        <family val="2"/>
        <charset val="238"/>
      </rPr>
      <t xml:space="preserve"> utovarenih i odveženih oblutaka u sraslom stanju s planiranjem i zbijanje temeljnog tla staze.</t>
    </r>
  </si>
  <si>
    <t>1.4.</t>
  </si>
  <si>
    <t>Izvedba nogostupa</t>
  </si>
  <si>
    <t>1.4.1.</t>
  </si>
  <si>
    <t>Zarezivanje postojećeg asfalta motornom rezalicom bez obzira na debljinu asfalta.</t>
  </si>
  <si>
    <r>
      <t>Obračun po m'</t>
    </r>
    <r>
      <rPr>
        <vertAlign val="superscript"/>
        <sz val="10"/>
        <rFont val="Calibri"/>
        <family val="2"/>
        <charset val="238"/>
      </rPr>
      <t xml:space="preserve"> </t>
    </r>
    <r>
      <rPr>
        <sz val="10"/>
        <rFont val="Calibri"/>
        <family val="2"/>
        <charset val="238"/>
      </rPr>
      <t>.</t>
    </r>
  </si>
  <si>
    <t>m'</t>
  </si>
  <si>
    <t>1.4.2.</t>
  </si>
  <si>
    <t>Strojni ili ručni iskop asfalta i tucanika u sloju debljine 15 cm.
Iskopani materijal treba utovariti u prevozno sredstvo.</t>
  </si>
  <si>
    <r>
      <t>Obračun po m</t>
    </r>
    <r>
      <rPr>
        <vertAlign val="superscript"/>
        <sz val="10"/>
        <rFont val="Calibri"/>
        <family val="2"/>
        <charset val="238"/>
      </rPr>
      <t>3</t>
    </r>
    <r>
      <rPr>
        <sz val="10"/>
        <rFont val="Calibri"/>
        <family val="2"/>
        <charset val="238"/>
      </rPr>
      <t xml:space="preserve"> iskopanog i utovarenog materijala.</t>
    </r>
  </si>
  <si>
    <t>1.4.3.</t>
  </si>
  <si>
    <t>Postava cestovnog rubnjaka. 
Rad se sastoji od iskopa temelja, betoniranja temelja i ugradnje cestovnog rubnjak s fugiranjem sljubnica.</t>
  </si>
  <si>
    <t>Obračun po m' postavljenog rubnjaka s komplet navedenim radom.</t>
  </si>
  <si>
    <t>1.4.4.</t>
  </si>
  <si>
    <t>Izvedba tucaničkog sloja nogostupa s tucanikom krupnoće 0/63 mm u sloju debljine 15 cm. Nakon ugradnje i finog planiranja tucanik treba zbiti.</t>
  </si>
  <si>
    <r>
      <t>Obračun po m</t>
    </r>
    <r>
      <rPr>
        <vertAlign val="superscript"/>
        <sz val="10"/>
        <rFont val="Calibri"/>
        <family val="2"/>
        <charset val="238"/>
      </rPr>
      <t>3</t>
    </r>
    <r>
      <rPr>
        <sz val="10"/>
        <rFont val="Calibri"/>
        <family val="2"/>
        <charset val="238"/>
      </rPr>
      <t xml:space="preserve"> izvedenog tucaničkog sloja.</t>
    </r>
  </si>
  <si>
    <t>1.4.5.</t>
  </si>
  <si>
    <t xml:space="preserve">Asfaltiranje nogostupa s asfaltom tipa AC 8 surf u sloju debljine 3,0 cm. </t>
  </si>
  <si>
    <r>
      <t>Obračun po m</t>
    </r>
    <r>
      <rPr>
        <vertAlign val="superscript"/>
        <sz val="10"/>
        <rFont val="Calibri"/>
        <family val="2"/>
        <charset val="238"/>
      </rPr>
      <t>2</t>
    </r>
    <r>
      <rPr>
        <sz val="10"/>
        <rFont val="Calibri"/>
        <family val="2"/>
        <charset val="238"/>
      </rPr>
      <t xml:space="preserve"> asfaltirane površine.</t>
    </r>
  </si>
  <si>
    <r>
      <t>m</t>
    </r>
    <r>
      <rPr>
        <vertAlign val="superscript"/>
        <sz val="10"/>
        <rFont val="Calibri"/>
        <family val="2"/>
        <charset val="238"/>
      </rPr>
      <t>2</t>
    </r>
  </si>
  <si>
    <t>1.5.</t>
  </si>
  <si>
    <t>Izvedba novog spoja pješačke staze i nogostupa  na sjevernoj strani ulaza.</t>
  </si>
  <si>
    <t>1.5.1.</t>
  </si>
  <si>
    <t>Strojni ili ručni iskop parkovnog rubnjaka zajedno s temeljem. Iskopani materijal treba utovariti u prevozno sredstvo.</t>
  </si>
  <si>
    <t>Obračun po m' srušenog i utovarenog rubnjaka s betonom temelja.</t>
  </si>
  <si>
    <t>1.5.2.</t>
  </si>
  <si>
    <t>Postava novog parkovnog rubnjaka istih dimenzija i oblika kao postojeći.
Rad se sastoji od iskopa temelja, betoniranja temelja te dobava i ugradnje parkovnog rubnjaka uz sve potrebno rezanje rubnjaka kako je dano u nacrtu.</t>
  </si>
  <si>
    <t>Obračun po m' dobavljenog i postavljenog rubnjaka s komplet navedenim radom.</t>
  </si>
  <si>
    <t>1.6.</t>
  </si>
  <si>
    <r>
      <rPr>
        <b/>
        <sz val="10"/>
        <rFont val="Calibri"/>
        <family val="2"/>
        <charset val="238"/>
      </rPr>
      <t>Ručni iskop i utovar u ručna kolica kamene drobine 0/4 mm</t>
    </r>
    <r>
      <rPr>
        <sz val="10"/>
        <rFont val="Calibri"/>
        <family val="2"/>
        <charset val="238"/>
      </rPr>
      <t xml:space="preserve"> na površini betonskog platoa ispod pergole. Predviđena debljina 10 cm. Utovareni materijal treba odvesti na pješačku stazu i isplanirati. Veličina platoa je 2,0×2,0 m.</t>
    </r>
  </si>
  <si>
    <r>
      <t>Obračun po m</t>
    </r>
    <r>
      <rPr>
        <vertAlign val="superscript"/>
        <sz val="10"/>
        <rFont val="Calibri"/>
        <family val="2"/>
        <charset val="238"/>
      </rPr>
      <t>3</t>
    </r>
    <r>
      <rPr>
        <sz val="10"/>
        <rFont val="Calibri"/>
        <family val="2"/>
        <charset val="238"/>
      </rPr>
      <t xml:space="preserve"> utovarenog, odveženog i isplaniranog materijala.</t>
    </r>
  </si>
  <si>
    <t>1.7.</t>
  </si>
  <si>
    <r>
      <rPr>
        <b/>
        <sz val="10"/>
        <rFont val="Calibri"/>
        <family val="2"/>
        <charset val="238"/>
      </rPr>
      <t>Ručni iskop temelja u tlu bez obzira na kategoriju terena</t>
    </r>
    <r>
      <rPr>
        <sz val="10"/>
        <rFont val="Calibri"/>
        <family val="2"/>
        <charset val="238"/>
      </rPr>
      <t xml:space="preserve"> za montažu pergole, info panoa, podnih oznaka u zonama, klupa za sjedenje i koševa za otpad.
Iskopani materijal treba utovariti u prevozno sredstvo.
Dimenzije temelja:
- temelj pergole 0,50×0,50×0,60 m
- temelj info panoa 0,30×0,30×1,20 m
- temelj podnih oznaka u zonama 0,30×0,30×0,30 m
- temelj klupa za sjedenje 0,30×0,40×0,50 m
- temelj koševa za otpad 0,30×0,30×0,40 m</t>
    </r>
  </si>
  <si>
    <r>
      <t>Obračun po m</t>
    </r>
    <r>
      <rPr>
        <vertAlign val="superscript"/>
        <sz val="10"/>
        <rFont val="Calibri"/>
        <family val="2"/>
        <charset val="238"/>
      </rPr>
      <t>3</t>
    </r>
    <r>
      <rPr>
        <sz val="10"/>
        <rFont val="Calibri"/>
        <family val="2"/>
        <charset val="238"/>
      </rPr>
      <t xml:space="preserve"> utovarenog materijala u sraslom stanju.</t>
    </r>
  </si>
  <si>
    <t>1.8.</t>
  </si>
  <si>
    <r>
      <rPr>
        <b/>
        <sz val="10"/>
        <rFont val="Calibri"/>
        <family val="2"/>
        <charset val="238"/>
      </rPr>
      <t>Zatrpavanje temelja zidova materijalom iz iskop</t>
    </r>
    <r>
      <rPr>
        <sz val="10"/>
        <rFont val="Calibri"/>
        <family val="2"/>
        <charset val="238"/>
      </rPr>
      <t>a. Zatrpavanje treba izvesti u slojevima visine 0,30 m i svaki sloj treba zbiti odgovarajućim uređajima za zbijanje.</t>
    </r>
  </si>
  <si>
    <r>
      <t>Obračun po m</t>
    </r>
    <r>
      <rPr>
        <vertAlign val="superscript"/>
        <sz val="10"/>
        <rFont val="Calibri"/>
        <family val="2"/>
        <charset val="238"/>
      </rPr>
      <t>3</t>
    </r>
    <r>
      <rPr>
        <sz val="10"/>
        <rFont val="Calibri"/>
        <family val="2"/>
        <charset val="238"/>
      </rPr>
      <t xml:space="preserve"> izvedenog zatrpavanja u sraslom stanju.</t>
    </r>
  </si>
  <si>
    <t>1.9.</t>
  </si>
  <si>
    <t>Dovod vode za automatski sustav navodnjavanja od vodomjernog okna do "Mirisnog vrta".</t>
  </si>
  <si>
    <t>1.9.1.</t>
  </si>
  <si>
    <t>1.9.2.</t>
  </si>
  <si>
    <t>Iskop asfalta. Rad se sastoji od strojnog razbijanja asfalta te iskop i utovar u prevozno sredstvo. Predviđena debljina asfalta 10 cm, a širina rova 40 cm.</t>
  </si>
  <si>
    <t>1.9.3.</t>
  </si>
  <si>
    <t>Iskop rova u tlu bez obzira na kategoriju terena. Dimenzije rova 0,40×0,80 m. U obračun uzete okomite stranice rova što treba uzeti u obzir kod formiranja jedinične cijene. Iskopani materijal treba utovariti u prevozno sredstvo.</t>
  </si>
  <si>
    <r>
      <t>Obračun po m</t>
    </r>
    <r>
      <rPr>
        <vertAlign val="superscript"/>
        <sz val="10"/>
        <rFont val="Calibri"/>
        <family val="2"/>
        <charset val="238"/>
      </rPr>
      <t>3</t>
    </r>
    <r>
      <rPr>
        <sz val="10"/>
        <rFont val="Calibri"/>
        <family val="2"/>
        <charset val="238"/>
      </rPr>
      <t xml:space="preserve"> iskopanog i utovarenog materijala u sraslom stanju.</t>
    </r>
  </si>
  <si>
    <t>1.9.4.</t>
  </si>
  <si>
    <t>Probijanje otvora u stijenki vodomjernog okna za prolaz PEHD cijevi DN 50 mm.</t>
  </si>
  <si>
    <t>Obračun po kom izvedenog otvora.</t>
  </si>
  <si>
    <t>kom</t>
  </si>
  <si>
    <t>1.9.5.</t>
  </si>
  <si>
    <t>Izvedba posteljice i same zaštite vodomjerne cijevi s pijeskom krupnoće 0/4 mm. Debljina posteljice 10 cm, a same zaštite 30 cm iznad tjemena cijevi u punom profila rova.</t>
  </si>
  <si>
    <r>
      <t>Obračun po m</t>
    </r>
    <r>
      <rPr>
        <vertAlign val="superscript"/>
        <sz val="10"/>
        <rFont val="Calibri"/>
        <family val="2"/>
        <charset val="238"/>
      </rPr>
      <t>3</t>
    </r>
    <r>
      <rPr>
        <sz val="10"/>
        <rFont val="Calibri"/>
        <family val="2"/>
        <charset val="238"/>
      </rPr>
      <t xml:space="preserve"> izvedene zaštite u sraslom stanju.</t>
    </r>
  </si>
  <si>
    <t>1.9.6.</t>
  </si>
  <si>
    <t>Izvedba sloja tucanika od kamene drobine krupnoće 0/63 mm u debljine od 40 cm. Tucanik treba ugraditi u dva sloja u debljini po 20 cm. Svaki sloj treba zbiti.</t>
  </si>
  <si>
    <r>
      <t>Obračun po m</t>
    </r>
    <r>
      <rPr>
        <vertAlign val="superscript"/>
        <sz val="10"/>
        <rFont val="Calibri"/>
        <family val="2"/>
        <charset val="238"/>
      </rPr>
      <t>3</t>
    </r>
    <r>
      <rPr>
        <sz val="10"/>
        <rFont val="Calibri"/>
        <family val="2"/>
        <charset val="238"/>
      </rPr>
      <t xml:space="preserve"> izvedenog tucaničkog sloja u sraslom stanju.</t>
    </r>
  </si>
  <si>
    <t>1.9.7.</t>
  </si>
  <si>
    <t>Zarezivanje asfalta neposredno prije asfaltiranja s proširenjem po 20 cm sa svake strane rova. Nakon zarezivanja treba iskopati zarezani asfalt i utovariti u prevozno sredstvo.</t>
  </si>
  <si>
    <t>1.9.7.1. Zarezivanje asfalta.</t>
  </si>
  <si>
    <t>Obračun po m' zarezanog asfalta.</t>
  </si>
  <si>
    <t>1.9.7.2. Iskop asfalta.</t>
  </si>
  <si>
    <r>
      <t>Obračun po m</t>
    </r>
    <r>
      <rPr>
        <vertAlign val="superscript"/>
        <sz val="10"/>
        <rFont val="Calibri"/>
        <family val="2"/>
        <charset val="238"/>
      </rPr>
      <t>3</t>
    </r>
    <r>
      <rPr>
        <sz val="10"/>
        <rFont val="Calibri"/>
        <family val="2"/>
        <charset val="238"/>
      </rPr>
      <t>.</t>
    </r>
  </si>
  <si>
    <t>1.9.8.</t>
  </si>
  <si>
    <t>Asfaltiranje kolnika ceste s asfaltom tipa AC 11 surf u dva sloja debljine pojedinog sloja 5,0 cm.</t>
  </si>
  <si>
    <r>
      <t>Obračun po m</t>
    </r>
    <r>
      <rPr>
        <vertAlign val="superscript"/>
        <sz val="10"/>
        <rFont val="Calibri"/>
        <family val="2"/>
        <charset val="238"/>
      </rPr>
      <t>2</t>
    </r>
    <r>
      <rPr>
        <sz val="10"/>
        <rFont val="Calibri"/>
        <family val="2"/>
        <charset val="238"/>
      </rPr>
      <t xml:space="preserve"> izvedenog asfaltnog sloja debljine 5,0 cm.</t>
    </r>
  </si>
  <si>
    <t>1.9.9.</t>
  </si>
  <si>
    <t xml:space="preserve">Asfaltiranje nogostupa u širini od 80 cm s asfaltom tipa AC 8 surf u sloju debljine 3,0 cm. </t>
  </si>
  <si>
    <t>1.9.10.</t>
  </si>
  <si>
    <t>Dobava, doprema i ugradnja PEHD cijevi za zaštitu i dovod vode.</t>
  </si>
  <si>
    <t xml:space="preserve">1.9.10.1. PEHD cijev DN 50 mm za zaštitu vodovodne cijevi. Cijev je s vanjske strane rebrasta, a unutra glatka. </t>
  </si>
  <si>
    <t>Obračun po m' dobavljene i ugrađene cijevi.</t>
  </si>
  <si>
    <t>1.9.10.2. PEHD cijev promjera3/4" za radni tlak od 10 bara.</t>
  </si>
  <si>
    <t>1.9.11.</t>
  </si>
  <si>
    <t>Vodoinstalaterski radovi na spajanju PEHD cijevi promjera 3/4" u vodomjernom oknu na postojeći vodovod sa svim potrebnim materijalom i preinakama.
Predviđeni materijal:
- nipl 3/4" kom 4
- T komad 3/4" kom 1
- kuglasti ventil 3/4" kom 1
- PEHD mesing spšojnica N 3/4" kom 1</t>
  </si>
  <si>
    <t>Obračun po kom spoja uključujući rad na preinaki u postojećem oknu, izvedba novog spoja i predviđeni materijal.</t>
  </si>
  <si>
    <t>1.10.</t>
  </si>
  <si>
    <r>
      <rPr>
        <b/>
        <sz val="10"/>
        <rFont val="Calibri"/>
        <family val="2"/>
        <charset val="238"/>
      </rPr>
      <t xml:space="preserve">Odvoz utovarenog materijalana trajnu deponiju </t>
    </r>
    <r>
      <rPr>
        <sz val="10"/>
        <rFont val="Calibri"/>
        <family val="2"/>
        <charset val="238"/>
      </rPr>
      <t>koju mora osigurati sam Izvođač radova. Jedinična cijena mora sadržavati i naknadu za korištenje deponije kao i eventualnu eko-naknadu.</t>
    </r>
  </si>
  <si>
    <r>
      <t>Obračun po m</t>
    </r>
    <r>
      <rPr>
        <vertAlign val="superscript"/>
        <sz val="10"/>
        <rFont val="Calibri"/>
        <family val="2"/>
        <charset val="238"/>
      </rPr>
      <t>3</t>
    </r>
    <r>
      <rPr>
        <sz val="10"/>
        <rFont val="Calibri"/>
        <family val="2"/>
        <charset val="238"/>
      </rPr>
      <t xml:space="preserve"> odveženog materijala u sraslom stanju.</t>
    </r>
  </si>
  <si>
    <t>1.11.</t>
  </si>
  <si>
    <r>
      <rPr>
        <b/>
        <sz val="10"/>
        <rFont val="Calibri"/>
        <family val="2"/>
        <charset val="238"/>
      </rPr>
      <t xml:space="preserve">Dobava, doprema i razastiranje s finim planiranjem kamene drobine </t>
    </r>
    <r>
      <rPr>
        <sz val="10"/>
        <rFont val="Calibri"/>
        <family val="2"/>
        <charset val="238"/>
      </rPr>
      <t>krupnoće 4/8 mm u vrsti i boji kao drobina već ugrađene na šetnicama. Kamenu drobinu treba ugraditi u sloju debljine 10 cm.</t>
    </r>
  </si>
  <si>
    <r>
      <t>Obračun po m</t>
    </r>
    <r>
      <rPr>
        <vertAlign val="superscript"/>
        <sz val="10"/>
        <rFont val="Calibri"/>
        <family val="2"/>
        <charset val="238"/>
      </rPr>
      <t>3</t>
    </r>
    <r>
      <rPr>
        <sz val="10"/>
        <rFont val="Calibri"/>
        <family val="2"/>
        <charset val="238"/>
      </rPr>
      <t xml:space="preserve"> ugrađene drobine sa svim radom iz opisa stavke.</t>
    </r>
  </si>
  <si>
    <t>Ukupno GRAĐEVINSKI RADOVI - Zemljani radovi:</t>
  </si>
  <si>
    <t>2. BETONSKI I ZIDARSKI RADOVI</t>
  </si>
  <si>
    <t>2.1.</t>
  </si>
  <si>
    <r>
      <rPr>
        <b/>
        <sz val="10"/>
        <rFont val="Calibri"/>
        <family val="2"/>
        <charset val="238"/>
      </rPr>
      <t xml:space="preserve">Betoniranje temelja ogradnog i potpornog zida </t>
    </r>
    <r>
      <rPr>
        <sz val="10"/>
        <rFont val="Calibri"/>
        <family val="2"/>
        <charset val="238"/>
      </rPr>
      <t>u dvostranoj oplati s betonom razreda čvrstoće C25/30.
Dimenzije temelja 50×60 cm.</t>
    </r>
  </si>
  <si>
    <r>
      <t>Obračun po m</t>
    </r>
    <r>
      <rPr>
        <vertAlign val="superscript"/>
        <sz val="10"/>
        <rFont val="Calibri"/>
        <family val="2"/>
        <charset val="238"/>
      </rPr>
      <t>3</t>
    </r>
    <r>
      <rPr>
        <sz val="10"/>
        <rFont val="Calibri"/>
        <family val="2"/>
        <charset val="238"/>
      </rPr>
      <t xml:space="preserve"> betoniranog temelja zajedno s potrebnom oplatom.</t>
    </r>
  </si>
  <si>
    <t>2.2.</t>
  </si>
  <si>
    <r>
      <rPr>
        <b/>
        <sz val="10"/>
        <rFont val="Calibri"/>
        <family val="2"/>
        <charset val="238"/>
      </rPr>
      <t>Betoniranje pješačke staze u sloju debljine 5 cm</t>
    </r>
    <r>
      <rPr>
        <sz val="10"/>
        <rFont val="Calibri"/>
        <family val="2"/>
        <charset val="238"/>
      </rPr>
      <t xml:space="preserve"> na izbetoniranu podlogu. Betoniranje izvesti s cementnim malterom spremljenim s pjeskom krupnoće 0/4 mm u omjeru 3:1. Cementni malter treba spremiti s vlaknima za armiranje.
Prije ugradnje cementnog maltera postojeći beton treba premazati sa SN vezom za spoj starog i novog betona.</t>
    </r>
  </si>
  <si>
    <r>
      <t>Obračun po m</t>
    </r>
    <r>
      <rPr>
        <vertAlign val="superscript"/>
        <sz val="10"/>
        <rFont val="Calibri"/>
        <family val="2"/>
        <charset val="238"/>
      </rPr>
      <t>2</t>
    </r>
    <r>
      <rPr>
        <sz val="10"/>
        <rFont val="Calibri"/>
        <family val="2"/>
        <charset val="238"/>
      </rPr>
      <t xml:space="preserve"> dobetoniranog sloja.</t>
    </r>
  </si>
  <si>
    <t>2.3.</t>
  </si>
  <si>
    <r>
      <rPr>
        <b/>
        <sz val="10"/>
        <rFont val="Calibri"/>
        <family val="2"/>
        <charset val="238"/>
      </rPr>
      <t xml:space="preserve">Betoniranje temelja opreme </t>
    </r>
    <r>
      <rPr>
        <sz val="10"/>
        <rFont val="Calibri"/>
        <family val="2"/>
        <charset val="238"/>
      </rPr>
      <t>s betonom razreda čvrstoće C25/30 u eventualnoj potrebnoj oplati.
Vrh temelja 5 cm niži od završnog sloja pjeska ili humusa u zelenim površinama.
Dimenzije temelja prema opremi:
- temelj pergole 0,50×0,50×0,50 m
- temelj info panoa 0,30×0,30×1,20 m
- temelj podnih oznaka u zonama 0,30×0,30×0,30 m
- temelj klupa za sjedenje 0,30×0,30×0,50 m
- temelj koševa za otpad 0,30×0,30×0,30 m
Jedinična cijena treba sadržavati i eventualnu potrebnu oplatu.</t>
    </r>
  </si>
  <si>
    <r>
      <t>Obračun po m</t>
    </r>
    <r>
      <rPr>
        <vertAlign val="superscript"/>
        <sz val="10"/>
        <rFont val="Calibri"/>
        <family val="2"/>
        <charset val="238"/>
      </rPr>
      <t>3</t>
    </r>
    <r>
      <rPr>
        <sz val="10"/>
        <rFont val="Calibri"/>
        <family val="2"/>
        <charset val="238"/>
      </rPr>
      <t xml:space="preserve"> izbetoniranog temelja.</t>
    </r>
  </si>
  <si>
    <t>2.4.</t>
  </si>
  <si>
    <r>
      <rPr>
        <b/>
        <sz val="10"/>
        <rFont val="Calibri"/>
        <family val="2"/>
        <charset val="238"/>
      </rPr>
      <t>Betoniranje platoa veličine 2,50×2,50 m</t>
    </r>
    <r>
      <rPr>
        <sz val="10"/>
        <rFont val="Calibri"/>
        <family val="2"/>
        <charset val="238"/>
      </rPr>
      <t xml:space="preserve"> i debljine 10 cm ispod pergole s betonom tlačne čvrstoće C30/37. U beton treba ugraditi armaturnu mrežu Q188.
Betonski plato izvesti nakon montaže pergole na isplaniranu kamenu drobinu tako da bude 10 cm viši od iste.
Završna obrada je fino zaribani beton.
Jedinična cijena treba sadržavati potrebnu oplatu.</t>
    </r>
  </si>
  <si>
    <r>
      <t>Obračun po m</t>
    </r>
    <r>
      <rPr>
        <vertAlign val="superscript"/>
        <sz val="10"/>
        <rFont val="Calibri"/>
        <family val="2"/>
        <charset val="238"/>
      </rPr>
      <t>3</t>
    </r>
    <r>
      <rPr>
        <sz val="10"/>
        <rFont val="Calibri"/>
        <family val="2"/>
        <charset val="238"/>
      </rPr>
      <t xml:space="preserve"> izbetoniranog platoa zajedno sa armaturnom mrežom i oplatom.</t>
    </r>
  </si>
  <si>
    <t>2.5.</t>
  </si>
  <si>
    <r>
      <rPr>
        <b/>
        <sz val="10"/>
        <rFont val="Calibri"/>
        <family val="2"/>
        <charset val="238"/>
      </rPr>
      <t xml:space="preserve">Dobava, doprema i zidanje ogradnog zida u kamenu s dva lica. </t>
    </r>
    <r>
      <rPr>
        <sz val="10"/>
        <rFont val="Calibri"/>
        <family val="2"/>
        <charset val="238"/>
      </rPr>
      <t>Vrsta, porjeklo, obrada i samo zidanje kamenom kao postojeći sjeverni zid. Zidanje izvesti kao suhozid bez fuga tako da cementni malter ispunjava samo unutrašnjost zida (na licu zida malter se ne vidi).
Debljina zida 40 cm dok je visina promjenjiva radi kaskada od 0,50 m do 1,55 m.
Na kruni zida treba izvesti betonsku kapu kao postojeću debljine 5,0 cm s uvučenim krajevima po 5,0 cm. Betonsku kapu treba zarezati na 2,5 m motornom rezalicom radi dilatiranja.</t>
    </r>
  </si>
  <si>
    <r>
      <t>Obračun po m</t>
    </r>
    <r>
      <rPr>
        <vertAlign val="superscript"/>
        <sz val="10"/>
        <rFont val="Calibri"/>
        <family val="2"/>
        <charset val="238"/>
      </rPr>
      <t>3</t>
    </r>
    <r>
      <rPr>
        <sz val="10"/>
        <rFont val="Calibri"/>
        <family val="2"/>
        <charset val="238"/>
      </rPr>
      <t xml:space="preserve"> ozidanog zida zajedno s betonskom kapom.</t>
    </r>
  </si>
  <si>
    <t>2.6.</t>
  </si>
  <si>
    <r>
      <rPr>
        <b/>
        <sz val="10"/>
        <rFont val="Calibri"/>
        <family val="2"/>
        <charset val="238"/>
      </rPr>
      <t xml:space="preserve">Dobava, doprema i zidanje potpornog zida uz novi dio nogostupa </t>
    </r>
    <r>
      <rPr>
        <sz val="10"/>
        <rFont val="Calibri"/>
        <family val="2"/>
        <charset val="238"/>
      </rPr>
      <t>- produžetak postojećeg zida u kamenu s jednim licem. Vrsta kao postojeći, poluobrađena bunja. Razdjelnice izvesti kao na postojećem zidu. Naličje zida je beton s time da 0,30 m od vrha zida bude u kamenu.
Debljina zida 50 cm, dok je visina 70 cm (60 cm od asfalta).
Na kruni zida treba izvesti betonsku kapu kao postojeću debljine 3,0 cm s uvučenim krajevima po 3,0 cm.</t>
    </r>
  </si>
  <si>
    <r>
      <rPr>
        <b/>
        <sz val="10"/>
        <rFont val="Calibri"/>
        <family val="2"/>
        <charset val="238"/>
      </rPr>
      <t>Dobava, doprema i ugradnja opločnika BRADSTONE TRAVERO</t>
    </r>
    <r>
      <rPr>
        <sz val="10"/>
        <rFont val="Calibri"/>
        <family val="2"/>
        <charset val="238"/>
      </rPr>
      <t xml:space="preserve"> dimenzija 40×40×3,7 cm pješčane boje proizvođača Semmelrock Stein+Desing d.o.o.
Opločnike treba ugraditi prema nacrtu iz projekta na način da se na završnom sloju humusa odstrani humus u sloju 2-3 cm te opločnik utisne u tlo.</t>
    </r>
  </si>
  <si>
    <t>Obračun po kom dobavljenog i ugrađenog opločnika.</t>
  </si>
  <si>
    <t>Ukupno GRAĐEVINSKI RADOVI - Betonski i zidarski radovi:</t>
  </si>
  <si>
    <t xml:space="preserve">REKAPITULACIJA  </t>
  </si>
  <si>
    <t>bez PDV-A</t>
  </si>
  <si>
    <t>s PDV-om:</t>
  </si>
  <si>
    <t>I.  GRAĐEVINSKI RADOVI</t>
  </si>
  <si>
    <t>ZEMLJANI RADOVI</t>
  </si>
  <si>
    <t>BETONSKI I ZIDARSKI RADOVI</t>
  </si>
  <si>
    <t>Ukupno:</t>
  </si>
  <si>
    <t>SVEUKUPNO:</t>
  </si>
  <si>
    <t>Ponuditelj:</t>
  </si>
</sst>
</file>

<file path=xl/styles.xml><?xml version="1.0" encoding="utf-8"?>
<styleSheet xmlns="http://schemas.openxmlformats.org/spreadsheetml/2006/main" xmlns:mc="http://schemas.openxmlformats.org/markup-compatibility/2006" xmlns:x14ac="http://schemas.microsoft.com/office/spreadsheetml/2009/9/ac" mc:Ignorable="x14ac">
  <fonts count="31" x14ac:knownFonts="1">
    <font>
      <sz val="11"/>
      <color indexed="8"/>
      <name val="Calibri"/>
      <family val="2"/>
      <charset val="238"/>
    </font>
    <font>
      <sz val="11"/>
      <color indexed="8"/>
      <name val="Calibri"/>
      <family val="2"/>
      <charset val="238"/>
    </font>
    <font>
      <sz val="8"/>
      <name val="Calibri"/>
      <family val="2"/>
      <charset val="238"/>
      <scheme val="minor"/>
    </font>
    <font>
      <b/>
      <i/>
      <sz val="10"/>
      <name val="Calibri"/>
      <family val="2"/>
      <charset val="238"/>
    </font>
    <font>
      <sz val="8"/>
      <name val="Calibri"/>
      <family val="2"/>
      <charset val="238"/>
    </font>
    <font>
      <sz val="10"/>
      <name val="Calibri"/>
      <family val="2"/>
      <charset val="238"/>
    </font>
    <font>
      <sz val="10"/>
      <color indexed="8"/>
      <name val="Calibri"/>
      <family val="2"/>
      <charset val="238"/>
    </font>
    <font>
      <sz val="8"/>
      <color rgb="FFFF0000"/>
      <name val="Calibri"/>
      <family val="2"/>
      <charset val="238"/>
      <scheme val="minor"/>
    </font>
    <font>
      <sz val="10"/>
      <color rgb="FFC00000"/>
      <name val="Calibri"/>
      <family val="2"/>
      <charset val="238"/>
    </font>
    <font>
      <sz val="10"/>
      <color rgb="FFFF0000"/>
      <name val="Calibri"/>
      <family val="2"/>
      <charset val="238"/>
    </font>
    <font>
      <sz val="10"/>
      <color rgb="FFFF33CC"/>
      <name val="Calibri"/>
      <family val="2"/>
      <charset val="238"/>
    </font>
    <font>
      <sz val="11"/>
      <color rgb="FFFF33CC"/>
      <name val="Calibri"/>
      <family val="2"/>
      <charset val="238"/>
    </font>
    <font>
      <sz val="11"/>
      <color rgb="FFFF0000"/>
      <name val="Calibri"/>
      <family val="2"/>
      <charset val="238"/>
    </font>
    <font>
      <sz val="10"/>
      <name val="Calibri"/>
      <family val="2"/>
      <charset val="238"/>
      <scheme val="minor"/>
    </font>
    <font>
      <sz val="11"/>
      <name val="Calibri"/>
      <family val="2"/>
      <charset val="238"/>
    </font>
    <font>
      <b/>
      <sz val="11"/>
      <color indexed="8"/>
      <name val="Calibri"/>
      <family val="2"/>
      <charset val="238"/>
    </font>
    <font>
      <b/>
      <sz val="10"/>
      <name val="Calibri"/>
      <family val="2"/>
      <charset val="238"/>
    </font>
    <font>
      <i/>
      <sz val="11"/>
      <color indexed="8"/>
      <name val="Calibri"/>
      <family val="2"/>
      <charset val="238"/>
    </font>
    <font>
      <vertAlign val="superscript"/>
      <sz val="10"/>
      <name val="Calibri"/>
      <family val="2"/>
      <charset val="238"/>
    </font>
    <font>
      <b/>
      <sz val="8"/>
      <name val="Calibri"/>
      <family val="2"/>
      <charset val="238"/>
    </font>
    <font>
      <sz val="9"/>
      <name val="Calibri"/>
      <family val="2"/>
      <charset val="238"/>
    </font>
    <font>
      <sz val="11"/>
      <color indexed="60"/>
      <name val="Calibri"/>
      <family val="2"/>
      <charset val="238"/>
    </font>
    <font>
      <sz val="11"/>
      <color indexed="9"/>
      <name val="Calibri"/>
      <family val="2"/>
      <charset val="238"/>
    </font>
    <font>
      <sz val="10"/>
      <color indexed="9"/>
      <name val="Calibri"/>
      <family val="2"/>
      <charset val="238"/>
    </font>
    <font>
      <b/>
      <sz val="14"/>
      <name val="Calibri"/>
      <family val="2"/>
      <charset val="238"/>
    </font>
    <font>
      <b/>
      <sz val="10"/>
      <color indexed="8"/>
      <name val="Calibri"/>
      <family val="2"/>
      <charset val="238"/>
    </font>
    <font>
      <b/>
      <sz val="11"/>
      <name val="Calibri"/>
      <family val="2"/>
      <charset val="238"/>
    </font>
    <font>
      <sz val="12"/>
      <color indexed="9"/>
      <name val="Calibri"/>
      <family val="2"/>
      <charset val="238"/>
    </font>
    <font>
      <b/>
      <sz val="12"/>
      <name val="Calibri"/>
      <family val="2"/>
      <charset val="238"/>
    </font>
    <font>
      <sz val="12"/>
      <name val="Calibri"/>
      <family val="2"/>
      <charset val="238"/>
    </font>
    <font>
      <sz val="12"/>
      <color indexed="8"/>
      <name val="Calibri"/>
      <family val="2"/>
      <charset val="238"/>
    </font>
  </fonts>
  <fills count="16">
    <fill>
      <patternFill patternType="none"/>
    </fill>
    <fill>
      <patternFill patternType="gray125"/>
    </fill>
    <fill>
      <patternFill patternType="solid">
        <fgColor indexed="31"/>
        <bgColor indexed="27"/>
      </patternFill>
    </fill>
    <fill>
      <patternFill patternType="solid">
        <fgColor indexed="27"/>
        <bgColor indexed="26"/>
      </patternFill>
    </fill>
    <fill>
      <patternFill patternType="solid">
        <fgColor indexed="43"/>
        <bgColor indexed="47"/>
      </patternFill>
    </fill>
    <fill>
      <patternFill patternType="solid">
        <fgColor indexed="55"/>
        <bgColor indexed="22"/>
      </patternFill>
    </fill>
    <fill>
      <patternFill patternType="solid">
        <fgColor theme="0" tint="-0.14999847407452621"/>
        <bgColor indexed="27"/>
      </patternFill>
    </fill>
    <fill>
      <patternFill patternType="solid">
        <fgColor theme="0" tint="-4.9989318521683403E-2"/>
        <bgColor indexed="27"/>
      </patternFill>
    </fill>
    <fill>
      <patternFill patternType="solid">
        <fgColor theme="0" tint="-0.249977111117893"/>
        <bgColor indexed="26"/>
      </patternFill>
    </fill>
    <fill>
      <patternFill patternType="solid">
        <fgColor theme="0" tint="-0.249977111117893"/>
        <bgColor indexed="27"/>
      </patternFill>
    </fill>
    <fill>
      <patternFill patternType="solid">
        <fgColor theme="0" tint="-0.14999847407452621"/>
        <bgColor indexed="26"/>
      </patternFill>
    </fill>
    <fill>
      <patternFill patternType="solid">
        <fgColor theme="0" tint="-0.14999847407452621"/>
        <bgColor indexed="64"/>
      </patternFill>
    </fill>
    <fill>
      <patternFill patternType="solid">
        <fgColor theme="0" tint="-0.249977111117893"/>
        <bgColor indexed="22"/>
      </patternFill>
    </fill>
    <fill>
      <patternFill patternType="solid">
        <fgColor theme="0" tint="-0.249977111117893"/>
        <bgColor indexed="64"/>
      </patternFill>
    </fill>
    <fill>
      <patternFill patternType="solid">
        <fgColor theme="7" tint="0.79998168889431442"/>
        <bgColor indexed="64"/>
      </patternFill>
    </fill>
    <fill>
      <patternFill patternType="solid">
        <fgColor theme="4" tint="0.59999389629810485"/>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0" fontId="1" fillId="2" borderId="0" applyNumberFormat="0" applyBorder="0" applyProtection="0"/>
    <xf numFmtId="0" fontId="1" fillId="3" borderId="0" applyNumberFormat="0" applyBorder="0" applyProtection="0"/>
    <xf numFmtId="0" fontId="21" fillId="4" borderId="0" applyNumberFormat="0" applyBorder="0" applyProtection="0"/>
    <xf numFmtId="0" fontId="22" fillId="5" borderId="0" applyNumberFormat="0" applyBorder="0" applyProtection="0"/>
  </cellStyleXfs>
  <cellXfs count="101">
    <xf numFmtId="0" fontId="0" fillId="0" borderId="0" xfId="0"/>
    <xf numFmtId="0" fontId="2" fillId="0" borderId="0" xfId="0" applyFont="1" applyAlignment="1">
      <alignment horizontal="left" vertical="top"/>
    </xf>
    <xf numFmtId="0" fontId="3" fillId="0" borderId="0" xfId="0" applyFont="1" applyAlignment="1">
      <alignment vertical="center"/>
    </xf>
    <xf numFmtId="0" fontId="4" fillId="0" borderId="0" xfId="0" applyFont="1" applyAlignment="1">
      <alignment vertical="top"/>
    </xf>
    <xf numFmtId="3"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4" fontId="2" fillId="0" borderId="0" xfId="0" applyNumberFormat="1" applyFont="1" applyAlignment="1">
      <alignment horizontal="right" vertical="top"/>
    </xf>
    <xf numFmtId="49" fontId="2" fillId="0" borderId="0" xfId="0" applyNumberFormat="1" applyFont="1" applyAlignment="1">
      <alignment horizontal="right" vertical="top"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horizontal="right" vertical="top" wrapText="1"/>
    </xf>
    <xf numFmtId="4" fontId="7" fillId="0" borderId="0" xfId="0" applyNumberFormat="1" applyFont="1" applyAlignment="1">
      <alignment horizontal="right" vertical="top" wrapText="1"/>
    </xf>
    <xf numFmtId="0" fontId="2" fillId="0" borderId="0" xfId="0" applyFont="1" applyAlignment="1">
      <alignment horizontal="right" vertical="top" wrapText="1"/>
    </xf>
    <xf numFmtId="4" fontId="2" fillId="0" borderId="0" xfId="0" applyNumberFormat="1" applyFont="1" applyAlignment="1">
      <alignment horizontal="right" vertical="top" wrapText="1"/>
    </xf>
    <xf numFmtId="3" fontId="5" fillId="0" borderId="0" xfId="0" applyNumberFormat="1" applyFont="1" applyAlignment="1">
      <alignment horizontal="left" vertical="center"/>
    </xf>
    <xf numFmtId="0" fontId="8" fillId="0" borderId="0" xfId="0" applyFont="1" applyAlignment="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vertical="center"/>
    </xf>
    <xf numFmtId="3" fontId="10" fillId="0" borderId="0" xfId="0" applyNumberFormat="1" applyFont="1" applyAlignment="1">
      <alignment horizontal="left" vertical="center"/>
    </xf>
    <xf numFmtId="0" fontId="10" fillId="0" borderId="0" xfId="0" applyFont="1" applyAlignment="1">
      <alignment horizontal="right" vertical="center"/>
    </xf>
    <xf numFmtId="0" fontId="12" fillId="0" borderId="0" xfId="0" applyFont="1" applyAlignment="1">
      <alignment vertical="center"/>
    </xf>
    <xf numFmtId="3" fontId="9" fillId="0" borderId="0" xfId="0" applyNumberFormat="1" applyFont="1" applyAlignment="1">
      <alignment horizontal="left" vertical="center"/>
    </xf>
    <xf numFmtId="0" fontId="9" fillId="0" borderId="0" xfId="0" applyFont="1" applyAlignment="1">
      <alignment horizontal="right" vertical="center"/>
    </xf>
    <xf numFmtId="0" fontId="14" fillId="0" borderId="0" xfId="0" applyFont="1" applyAlignment="1">
      <alignment wrapText="1" readingOrder="1"/>
    </xf>
    <xf numFmtId="0" fontId="16" fillId="0" borderId="0" xfId="0" applyFont="1" applyAlignment="1">
      <alignment horizontal="left" vertical="center"/>
    </xf>
    <xf numFmtId="0" fontId="16" fillId="0" borderId="0" xfId="0" applyFont="1" applyAlignment="1">
      <alignment vertical="center"/>
    </xf>
    <xf numFmtId="0" fontId="6" fillId="0" borderId="0" xfId="0" applyFont="1" applyAlignment="1">
      <alignment horizontal="right" vertical="center"/>
    </xf>
    <xf numFmtId="0" fontId="17" fillId="0" borderId="0" xfId="0" applyFont="1" applyAlignment="1">
      <alignment vertical="center"/>
    </xf>
    <xf numFmtId="0" fontId="0" fillId="0" borderId="0" xfId="0" applyAlignment="1">
      <alignment vertical="center"/>
    </xf>
    <xf numFmtId="0" fontId="16" fillId="0" borderId="0" xfId="0" applyFont="1" applyAlignment="1">
      <alignment horizontal="left" vertical="top"/>
    </xf>
    <xf numFmtId="4" fontId="5" fillId="0" borderId="0" xfId="0" applyNumberFormat="1" applyFont="1" applyAlignment="1">
      <alignment horizontal="right" vertical="center"/>
    </xf>
    <xf numFmtId="0" fontId="6" fillId="0" borderId="0" xfId="0" applyFont="1" applyAlignment="1">
      <alignment horizontal="left" vertical="center"/>
    </xf>
    <xf numFmtId="0" fontId="19" fillId="0" borderId="0" xfId="0" applyFont="1" applyAlignment="1">
      <alignment horizontal="right" vertical="center"/>
    </xf>
    <xf numFmtId="0" fontId="16" fillId="0" borderId="0" xfId="0" applyFont="1" applyAlignment="1">
      <alignment horizontal="right" vertical="center"/>
    </xf>
    <xf numFmtId="0" fontId="20" fillId="0" borderId="0" xfId="0" applyFont="1" applyAlignment="1">
      <alignment horizontal="left" vertical="top"/>
    </xf>
    <xf numFmtId="4" fontId="6" fillId="0" borderId="0" xfId="0" applyNumberFormat="1" applyFont="1" applyAlignment="1">
      <alignment vertical="center"/>
    </xf>
    <xf numFmtId="0" fontId="5" fillId="0" borderId="0" xfId="0" applyFont="1" applyAlignment="1">
      <alignment horizontal="left" vertical="top"/>
    </xf>
    <xf numFmtId="0" fontId="0" fillId="0" borderId="0" xfId="0" applyAlignment="1">
      <alignment vertical="top"/>
    </xf>
    <xf numFmtId="0" fontId="6" fillId="0" borderId="0" xfId="2" applyFont="1" applyFill="1" applyAlignment="1">
      <alignment vertical="center"/>
    </xf>
    <xf numFmtId="4" fontId="5" fillId="0" borderId="0" xfId="0" applyNumberFormat="1" applyFont="1" applyAlignment="1">
      <alignment horizontal="left" vertical="center"/>
    </xf>
    <xf numFmtId="4" fontId="6" fillId="0" borderId="0" xfId="2" applyNumberFormat="1" applyFont="1" applyFill="1" applyAlignment="1">
      <alignment horizontal="right" vertical="center"/>
    </xf>
    <xf numFmtId="0" fontId="5" fillId="0" borderId="0" xfId="2" applyFont="1" applyFill="1" applyAlignment="1">
      <alignment horizontal="right" vertical="center"/>
    </xf>
    <xf numFmtId="4" fontId="5" fillId="0" borderId="0" xfId="0" applyNumberFormat="1" applyFont="1" applyAlignment="1">
      <alignment vertical="center"/>
    </xf>
    <xf numFmtId="4" fontId="16" fillId="0" borderId="0" xfId="0" applyNumberFormat="1" applyFont="1" applyAlignment="1">
      <alignment horizontal="left" vertical="center"/>
    </xf>
    <xf numFmtId="0" fontId="25" fillId="0" borderId="0" xfId="2" applyFont="1" applyFill="1" applyAlignment="1">
      <alignment vertical="center"/>
    </xf>
    <xf numFmtId="3" fontId="6" fillId="0" borderId="0" xfId="2" applyNumberFormat="1" applyFont="1" applyFill="1" applyAlignment="1">
      <alignment vertical="center"/>
    </xf>
    <xf numFmtId="4" fontId="5" fillId="0" borderId="0" xfId="2" applyNumberFormat="1" applyFont="1" applyFill="1" applyAlignment="1">
      <alignment horizontal="right" vertical="center"/>
    </xf>
    <xf numFmtId="4" fontId="6" fillId="0" borderId="1" xfId="2" applyNumberFormat="1" applyFont="1" applyFill="1" applyBorder="1" applyAlignment="1">
      <alignment horizontal="right" vertical="center"/>
    </xf>
    <xf numFmtId="0" fontId="5" fillId="0" borderId="1" xfId="2" applyFont="1" applyFill="1" applyBorder="1" applyAlignment="1">
      <alignment horizontal="right" vertical="center"/>
    </xf>
    <xf numFmtId="4" fontId="5" fillId="0" borderId="1" xfId="2" applyNumberFormat="1" applyFont="1" applyFill="1" applyBorder="1" applyAlignment="1">
      <alignment horizontal="right" vertical="center"/>
    </xf>
    <xf numFmtId="0" fontId="30" fillId="0" borderId="0" xfId="0" applyFont="1" applyAlignment="1">
      <alignment vertical="center"/>
    </xf>
    <xf numFmtId="0" fontId="15" fillId="6" borderId="0" xfId="1" applyFont="1" applyFill="1" applyAlignment="1">
      <alignment horizontal="center" vertical="center"/>
    </xf>
    <xf numFmtId="0" fontId="15" fillId="6" borderId="0" xfId="1" applyFont="1" applyFill="1" applyAlignment="1">
      <alignment vertical="center"/>
    </xf>
    <xf numFmtId="0" fontId="6" fillId="6" borderId="0" xfId="1" applyFont="1" applyFill="1" applyAlignment="1">
      <alignment vertical="center"/>
    </xf>
    <xf numFmtId="0" fontId="6" fillId="6" borderId="0" xfId="1" applyFont="1" applyFill="1" applyAlignment="1">
      <alignment horizontal="right" vertical="center"/>
    </xf>
    <xf numFmtId="0" fontId="5" fillId="6" borderId="0" xfId="1" applyFont="1" applyFill="1" applyAlignment="1">
      <alignment horizontal="right" vertical="center"/>
    </xf>
    <xf numFmtId="0" fontId="16" fillId="7" borderId="0" xfId="0" applyFont="1" applyFill="1" applyAlignment="1">
      <alignment horizontal="center" vertical="center"/>
    </xf>
    <xf numFmtId="0" fontId="6" fillId="8" borderId="0" xfId="2" applyFont="1" applyFill="1" applyAlignment="1">
      <alignment vertical="center"/>
    </xf>
    <xf numFmtId="4" fontId="16" fillId="9" borderId="0" xfId="0" applyNumberFormat="1" applyFont="1" applyFill="1" applyAlignment="1">
      <alignment horizontal="right" vertical="center"/>
    </xf>
    <xf numFmtId="0" fontId="6" fillId="10" borderId="0" xfId="2" applyFont="1" applyFill="1" applyAlignment="1">
      <alignment vertical="center"/>
    </xf>
    <xf numFmtId="0" fontId="25" fillId="10" borderId="0" xfId="2" applyFont="1" applyFill="1" applyAlignment="1">
      <alignment vertical="center"/>
    </xf>
    <xf numFmtId="0" fontId="15" fillId="10" borderId="0" xfId="2" applyFont="1" applyFill="1" applyAlignment="1">
      <alignment vertical="center"/>
    </xf>
    <xf numFmtId="3" fontId="6" fillId="10" borderId="0" xfId="2" applyNumberFormat="1" applyFont="1" applyFill="1" applyAlignment="1">
      <alignment vertical="center"/>
    </xf>
    <xf numFmtId="4" fontId="15" fillId="10" borderId="0" xfId="2" applyNumberFormat="1" applyFont="1" applyFill="1" applyAlignment="1">
      <alignment vertical="center"/>
    </xf>
    <xf numFmtId="0" fontId="26" fillId="10" borderId="0" xfId="2" applyFont="1" applyFill="1" applyAlignment="1">
      <alignment horizontal="right" vertical="center"/>
    </xf>
    <xf numFmtId="4" fontId="26" fillId="10" borderId="0" xfId="2" applyNumberFormat="1" applyFont="1" applyFill="1" applyAlignment="1">
      <alignment horizontal="right" vertical="center"/>
    </xf>
    <xf numFmtId="0" fontId="27" fillId="12" borderId="0" xfId="4" applyFont="1" applyFill="1" applyAlignment="1">
      <alignment vertical="center"/>
    </xf>
    <xf numFmtId="0" fontId="28" fillId="12" borderId="0" xfId="4" applyFont="1" applyFill="1" applyAlignment="1">
      <alignment vertical="center"/>
    </xf>
    <xf numFmtId="0" fontId="29" fillId="12" borderId="0" xfId="4" applyFont="1" applyFill="1" applyAlignment="1">
      <alignment vertical="center"/>
    </xf>
    <xf numFmtId="3" fontId="29" fillId="12" borderId="0" xfId="4" applyNumberFormat="1" applyFont="1" applyFill="1" applyAlignment="1">
      <alignment vertical="center"/>
    </xf>
    <xf numFmtId="4" fontId="29" fillId="12" borderId="0" xfId="4" applyNumberFormat="1" applyFont="1" applyFill="1" applyAlignment="1">
      <alignment horizontal="right" vertical="center"/>
    </xf>
    <xf numFmtId="0" fontId="29" fillId="12" borderId="0" xfId="4" applyFont="1" applyFill="1" applyAlignment="1">
      <alignment horizontal="right" vertical="center"/>
    </xf>
    <xf numFmtId="4" fontId="28" fillId="12" borderId="0" xfId="0" applyNumberFormat="1" applyFont="1" applyFill="1" applyAlignment="1">
      <alignment horizontal="right" vertical="center"/>
    </xf>
    <xf numFmtId="0" fontId="23" fillId="12" borderId="0" xfId="4" applyFont="1" applyFill="1" applyAlignment="1">
      <alignment vertical="center"/>
    </xf>
    <xf numFmtId="0" fontId="24" fillId="12" borderId="0" xfId="4" applyFont="1" applyFill="1" applyAlignment="1">
      <alignment vertical="center"/>
    </xf>
    <xf numFmtId="0" fontId="5" fillId="12" borderId="0" xfId="4" applyFont="1" applyFill="1" applyAlignment="1">
      <alignment vertical="center"/>
    </xf>
    <xf numFmtId="3" fontId="5" fillId="12" borderId="0" xfId="4" applyNumberFormat="1" applyFont="1" applyFill="1" applyAlignment="1">
      <alignment vertical="center"/>
    </xf>
    <xf numFmtId="0" fontId="5" fillId="12" borderId="0" xfId="4" applyFont="1" applyFill="1" applyAlignment="1">
      <alignment horizontal="right" vertical="center"/>
    </xf>
    <xf numFmtId="4" fontId="5" fillId="12" borderId="0" xfId="4" applyNumberFormat="1" applyFont="1" applyFill="1" applyAlignment="1">
      <alignment horizontal="right" vertical="center"/>
    </xf>
    <xf numFmtId="0" fontId="5" fillId="12" borderId="0" xfId="0" applyFont="1" applyFill="1" applyAlignment="1">
      <alignment horizontal="right" vertical="center"/>
    </xf>
    <xf numFmtId="0" fontId="6" fillId="14" borderId="0" xfId="0" applyFont="1" applyFill="1" applyAlignment="1">
      <alignment vertical="center"/>
    </xf>
    <xf numFmtId="0" fontId="6" fillId="14" borderId="0" xfId="0" applyFont="1" applyFill="1" applyAlignment="1">
      <alignment horizontal="right" vertical="center"/>
    </xf>
    <xf numFmtId="4" fontId="28" fillId="12" borderId="0" xfId="4" applyNumberFormat="1" applyFont="1" applyFill="1" applyAlignment="1">
      <alignment horizontal="left" vertical="center" wrapText="1"/>
    </xf>
    <xf numFmtId="0" fontId="15" fillId="13" borderId="0" xfId="0" applyFont="1" applyFill="1" applyAlignment="1">
      <alignment horizontal="left" vertical="center" wrapText="1"/>
    </xf>
    <xf numFmtId="4" fontId="15" fillId="10" borderId="2" xfId="2" applyNumberFormat="1" applyFont="1" applyFill="1" applyBorder="1" applyAlignment="1">
      <alignment horizontal="left" vertical="center" wrapText="1"/>
    </xf>
    <xf numFmtId="0" fontId="0" fillId="11" borderId="2" xfId="0" applyFill="1" applyBorder="1" applyAlignment="1">
      <alignment horizontal="left" vertical="center" wrapText="1"/>
    </xf>
    <xf numFmtId="0" fontId="5" fillId="0" borderId="0" xfId="0" applyFont="1" applyAlignment="1">
      <alignment horizontal="left" vertical="top" wrapText="1"/>
    </xf>
    <xf numFmtId="0" fontId="0" fillId="0" borderId="0" xfId="0" applyAlignment="1">
      <alignment vertical="top" wrapText="1"/>
    </xf>
    <xf numFmtId="0" fontId="5" fillId="7" borderId="0" xfId="0" applyFont="1" applyFill="1" applyAlignment="1">
      <alignment horizontal="center" vertical="center"/>
    </xf>
    <xf numFmtId="0" fontId="5" fillId="0" borderId="0" xfId="0" applyFont="1" applyAlignment="1">
      <alignment vertical="center" wrapText="1"/>
    </xf>
    <xf numFmtId="0" fontId="0" fillId="0" borderId="0" xfId="0" applyAlignment="1">
      <alignment vertical="center" wrapText="1"/>
    </xf>
    <xf numFmtId="0" fontId="16"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horizontal="justify" wrapText="1" readingOrder="1"/>
    </xf>
    <xf numFmtId="0" fontId="14" fillId="0" borderId="0" xfId="0" applyFont="1" applyAlignment="1">
      <alignment wrapText="1" readingOrder="1"/>
    </xf>
    <xf numFmtId="0" fontId="14" fillId="0" borderId="0" xfId="0" applyFont="1" applyAlignment="1">
      <alignment vertical="top" wrapText="1"/>
    </xf>
    <xf numFmtId="0" fontId="0" fillId="0" borderId="0" xfId="0" applyAlignment="1">
      <alignment wrapText="1"/>
    </xf>
    <xf numFmtId="0" fontId="5" fillId="0" borderId="0" xfId="0" applyFont="1" applyAlignment="1">
      <alignment horizontal="left" vertical="center" wrapText="1"/>
    </xf>
    <xf numFmtId="4" fontId="5" fillId="15" borderId="0" xfId="0" applyNumberFormat="1" applyFont="1" applyFill="1" applyAlignment="1">
      <alignment horizontal="right" vertical="center"/>
    </xf>
  </cellXfs>
  <cellStyles count="5">
    <cellStyle name="Excel Built-in 20% - Accent3" xfId="2"/>
    <cellStyle name="Excel Built-in 40% - Accent3" xfId="1"/>
    <cellStyle name="Excel Built-in Accent3" xfId="4"/>
    <cellStyle name="Excel Built-in Neutral" xfId="3"/>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8"/>
  <sheetViews>
    <sheetView tabSelected="1" view="pageBreakPreview" topLeftCell="A37" zoomScaleNormal="100" zoomScaleSheetLayoutView="100" workbookViewId="0">
      <selection activeCell="F65" sqref="F65"/>
    </sheetView>
  </sheetViews>
  <sheetFormatPr defaultColWidth="8.7109375" defaultRowHeight="12.75" x14ac:dyDescent="0.25"/>
  <cols>
    <col min="1" max="1" width="5.28515625" style="9" customWidth="1"/>
    <col min="2" max="2" width="11.140625" style="9" customWidth="1"/>
    <col min="3" max="3" width="9.85546875" style="9" customWidth="1"/>
    <col min="4" max="4" width="7.5703125" style="9" customWidth="1"/>
    <col min="5" max="5" width="4.5703125" style="9" customWidth="1"/>
    <col min="6" max="6" width="9.140625" style="28" customWidth="1"/>
    <col min="7" max="9" width="8.7109375" style="28" customWidth="1"/>
    <col min="10" max="10" width="14.7109375" style="28" customWidth="1"/>
    <col min="11" max="11" width="8.7109375" style="9" customWidth="1"/>
    <col min="12" max="12" width="13.42578125" style="9" customWidth="1"/>
    <col min="13" max="13" width="9.28515625" style="9" customWidth="1"/>
    <col min="14" max="14" width="9.7109375" style="9" customWidth="1"/>
    <col min="15" max="17" width="9.28515625" style="9" customWidth="1"/>
    <col min="18" max="18" width="9.7109375" style="9" customWidth="1"/>
    <col min="19" max="256" width="8.7109375" style="9"/>
    <col min="257" max="257" width="5.28515625" style="9" customWidth="1"/>
    <col min="258" max="258" width="11.140625" style="9" customWidth="1"/>
    <col min="259" max="259" width="9.85546875" style="9" customWidth="1"/>
    <col min="260" max="260" width="7.5703125" style="9" customWidth="1"/>
    <col min="261" max="261" width="4.5703125" style="9" customWidth="1"/>
    <col min="262" max="262" width="9.140625" style="9" customWidth="1"/>
    <col min="263" max="265" width="8.7109375" style="9"/>
    <col min="266" max="266" width="14.7109375" style="9" customWidth="1"/>
    <col min="267" max="267" width="8.7109375" style="9"/>
    <col min="268" max="268" width="13.42578125" style="9" customWidth="1"/>
    <col min="269" max="269" width="9.28515625" style="9" customWidth="1"/>
    <col min="270" max="270" width="9.7109375" style="9" customWidth="1"/>
    <col min="271" max="273" width="9.28515625" style="9" customWidth="1"/>
    <col min="274" max="274" width="9.7109375" style="9" customWidth="1"/>
    <col min="275" max="512" width="8.7109375" style="9"/>
    <col min="513" max="513" width="5.28515625" style="9" customWidth="1"/>
    <col min="514" max="514" width="11.140625" style="9" customWidth="1"/>
    <col min="515" max="515" width="9.85546875" style="9" customWidth="1"/>
    <col min="516" max="516" width="7.5703125" style="9" customWidth="1"/>
    <col min="517" max="517" width="4.5703125" style="9" customWidth="1"/>
    <col min="518" max="518" width="9.140625" style="9" customWidth="1"/>
    <col min="519" max="521" width="8.7109375" style="9"/>
    <col min="522" max="522" width="14.7109375" style="9" customWidth="1"/>
    <col min="523" max="523" width="8.7109375" style="9"/>
    <col min="524" max="524" width="13.42578125" style="9" customWidth="1"/>
    <col min="525" max="525" width="9.28515625" style="9" customWidth="1"/>
    <col min="526" max="526" width="9.7109375" style="9" customWidth="1"/>
    <col min="527" max="529" width="9.28515625" style="9" customWidth="1"/>
    <col min="530" max="530" width="9.7109375" style="9" customWidth="1"/>
    <col min="531" max="768" width="8.7109375" style="9"/>
    <col min="769" max="769" width="5.28515625" style="9" customWidth="1"/>
    <col min="770" max="770" width="11.140625" style="9" customWidth="1"/>
    <col min="771" max="771" width="9.85546875" style="9" customWidth="1"/>
    <col min="772" max="772" width="7.5703125" style="9" customWidth="1"/>
    <col min="773" max="773" width="4.5703125" style="9" customWidth="1"/>
    <col min="774" max="774" width="9.140625" style="9" customWidth="1"/>
    <col min="775" max="777" width="8.7109375" style="9"/>
    <col min="778" max="778" width="14.7109375" style="9" customWidth="1"/>
    <col min="779" max="779" width="8.7109375" style="9"/>
    <col min="780" max="780" width="13.42578125" style="9" customWidth="1"/>
    <col min="781" max="781" width="9.28515625" style="9" customWidth="1"/>
    <col min="782" max="782" width="9.7109375" style="9" customWidth="1"/>
    <col min="783" max="785" width="9.28515625" style="9" customWidth="1"/>
    <col min="786" max="786" width="9.7109375" style="9" customWidth="1"/>
    <col min="787" max="1024" width="8.7109375" style="9"/>
    <col min="1025" max="1025" width="5.28515625" style="9" customWidth="1"/>
    <col min="1026" max="1026" width="11.140625" style="9" customWidth="1"/>
    <col min="1027" max="1027" width="9.85546875" style="9" customWidth="1"/>
    <col min="1028" max="1028" width="7.5703125" style="9" customWidth="1"/>
    <col min="1029" max="1029" width="4.5703125" style="9" customWidth="1"/>
    <col min="1030" max="1030" width="9.140625" style="9" customWidth="1"/>
    <col min="1031" max="1033" width="8.7109375" style="9"/>
    <col min="1034" max="1034" width="14.7109375" style="9" customWidth="1"/>
    <col min="1035" max="1035" width="8.7109375" style="9"/>
    <col min="1036" max="1036" width="13.42578125" style="9" customWidth="1"/>
    <col min="1037" max="1037" width="9.28515625" style="9" customWidth="1"/>
    <col min="1038" max="1038" width="9.7109375" style="9" customWidth="1"/>
    <col min="1039" max="1041" width="9.28515625" style="9" customWidth="1"/>
    <col min="1042" max="1042" width="9.7109375" style="9" customWidth="1"/>
    <col min="1043" max="1280" width="8.7109375" style="9"/>
    <col min="1281" max="1281" width="5.28515625" style="9" customWidth="1"/>
    <col min="1282" max="1282" width="11.140625" style="9" customWidth="1"/>
    <col min="1283" max="1283" width="9.85546875" style="9" customWidth="1"/>
    <col min="1284" max="1284" width="7.5703125" style="9" customWidth="1"/>
    <col min="1285" max="1285" width="4.5703125" style="9" customWidth="1"/>
    <col min="1286" max="1286" width="9.140625" style="9" customWidth="1"/>
    <col min="1287" max="1289" width="8.7109375" style="9"/>
    <col min="1290" max="1290" width="14.7109375" style="9" customWidth="1"/>
    <col min="1291" max="1291" width="8.7109375" style="9"/>
    <col min="1292" max="1292" width="13.42578125" style="9" customWidth="1"/>
    <col min="1293" max="1293" width="9.28515625" style="9" customWidth="1"/>
    <col min="1294" max="1294" width="9.7109375" style="9" customWidth="1"/>
    <col min="1295" max="1297" width="9.28515625" style="9" customWidth="1"/>
    <col min="1298" max="1298" width="9.7109375" style="9" customWidth="1"/>
    <col min="1299" max="1536" width="8.7109375" style="9"/>
    <col min="1537" max="1537" width="5.28515625" style="9" customWidth="1"/>
    <col min="1538" max="1538" width="11.140625" style="9" customWidth="1"/>
    <col min="1539" max="1539" width="9.85546875" style="9" customWidth="1"/>
    <col min="1540" max="1540" width="7.5703125" style="9" customWidth="1"/>
    <col min="1541" max="1541" width="4.5703125" style="9" customWidth="1"/>
    <col min="1542" max="1542" width="9.140625" style="9" customWidth="1"/>
    <col min="1543" max="1545" width="8.7109375" style="9"/>
    <col min="1546" max="1546" width="14.7109375" style="9" customWidth="1"/>
    <col min="1547" max="1547" width="8.7109375" style="9"/>
    <col min="1548" max="1548" width="13.42578125" style="9" customWidth="1"/>
    <col min="1549" max="1549" width="9.28515625" style="9" customWidth="1"/>
    <col min="1550" max="1550" width="9.7109375" style="9" customWidth="1"/>
    <col min="1551" max="1553" width="9.28515625" style="9" customWidth="1"/>
    <col min="1554" max="1554" width="9.7109375" style="9" customWidth="1"/>
    <col min="1555" max="1792" width="8.7109375" style="9"/>
    <col min="1793" max="1793" width="5.28515625" style="9" customWidth="1"/>
    <col min="1794" max="1794" width="11.140625" style="9" customWidth="1"/>
    <col min="1795" max="1795" width="9.85546875" style="9" customWidth="1"/>
    <col min="1796" max="1796" width="7.5703125" style="9" customWidth="1"/>
    <col min="1797" max="1797" width="4.5703125" style="9" customWidth="1"/>
    <col min="1798" max="1798" width="9.140625" style="9" customWidth="1"/>
    <col min="1799" max="1801" width="8.7109375" style="9"/>
    <col min="1802" max="1802" width="14.7109375" style="9" customWidth="1"/>
    <col min="1803" max="1803" width="8.7109375" style="9"/>
    <col min="1804" max="1804" width="13.42578125" style="9" customWidth="1"/>
    <col min="1805" max="1805" width="9.28515625" style="9" customWidth="1"/>
    <col min="1806" max="1806" width="9.7109375" style="9" customWidth="1"/>
    <col min="1807" max="1809" width="9.28515625" style="9" customWidth="1"/>
    <col min="1810" max="1810" width="9.7109375" style="9" customWidth="1"/>
    <col min="1811" max="2048" width="8.7109375" style="9"/>
    <col min="2049" max="2049" width="5.28515625" style="9" customWidth="1"/>
    <col min="2050" max="2050" width="11.140625" style="9" customWidth="1"/>
    <col min="2051" max="2051" width="9.85546875" style="9" customWidth="1"/>
    <col min="2052" max="2052" width="7.5703125" style="9" customWidth="1"/>
    <col min="2053" max="2053" width="4.5703125" style="9" customWidth="1"/>
    <col min="2054" max="2054" width="9.140625" style="9" customWidth="1"/>
    <col min="2055" max="2057" width="8.7109375" style="9"/>
    <col min="2058" max="2058" width="14.7109375" style="9" customWidth="1"/>
    <col min="2059" max="2059" width="8.7109375" style="9"/>
    <col min="2060" max="2060" width="13.42578125" style="9" customWidth="1"/>
    <col min="2061" max="2061" width="9.28515625" style="9" customWidth="1"/>
    <col min="2062" max="2062" width="9.7109375" style="9" customWidth="1"/>
    <col min="2063" max="2065" width="9.28515625" style="9" customWidth="1"/>
    <col min="2066" max="2066" width="9.7109375" style="9" customWidth="1"/>
    <col min="2067" max="2304" width="8.7109375" style="9"/>
    <col min="2305" max="2305" width="5.28515625" style="9" customWidth="1"/>
    <col min="2306" max="2306" width="11.140625" style="9" customWidth="1"/>
    <col min="2307" max="2307" width="9.85546875" style="9" customWidth="1"/>
    <col min="2308" max="2308" width="7.5703125" style="9" customWidth="1"/>
    <col min="2309" max="2309" width="4.5703125" style="9" customWidth="1"/>
    <col min="2310" max="2310" width="9.140625" style="9" customWidth="1"/>
    <col min="2311" max="2313" width="8.7109375" style="9"/>
    <col min="2314" max="2314" width="14.7109375" style="9" customWidth="1"/>
    <col min="2315" max="2315" width="8.7109375" style="9"/>
    <col min="2316" max="2316" width="13.42578125" style="9" customWidth="1"/>
    <col min="2317" max="2317" width="9.28515625" style="9" customWidth="1"/>
    <col min="2318" max="2318" width="9.7109375" style="9" customWidth="1"/>
    <col min="2319" max="2321" width="9.28515625" style="9" customWidth="1"/>
    <col min="2322" max="2322" width="9.7109375" style="9" customWidth="1"/>
    <col min="2323" max="2560" width="8.7109375" style="9"/>
    <col min="2561" max="2561" width="5.28515625" style="9" customWidth="1"/>
    <col min="2562" max="2562" width="11.140625" style="9" customWidth="1"/>
    <col min="2563" max="2563" width="9.85546875" style="9" customWidth="1"/>
    <col min="2564" max="2564" width="7.5703125" style="9" customWidth="1"/>
    <col min="2565" max="2565" width="4.5703125" style="9" customWidth="1"/>
    <col min="2566" max="2566" width="9.140625" style="9" customWidth="1"/>
    <col min="2567" max="2569" width="8.7109375" style="9"/>
    <col min="2570" max="2570" width="14.7109375" style="9" customWidth="1"/>
    <col min="2571" max="2571" width="8.7109375" style="9"/>
    <col min="2572" max="2572" width="13.42578125" style="9" customWidth="1"/>
    <col min="2573" max="2573" width="9.28515625" style="9" customWidth="1"/>
    <col min="2574" max="2574" width="9.7109375" style="9" customWidth="1"/>
    <col min="2575" max="2577" width="9.28515625" style="9" customWidth="1"/>
    <col min="2578" max="2578" width="9.7109375" style="9" customWidth="1"/>
    <col min="2579" max="2816" width="8.7109375" style="9"/>
    <col min="2817" max="2817" width="5.28515625" style="9" customWidth="1"/>
    <col min="2818" max="2818" width="11.140625" style="9" customWidth="1"/>
    <col min="2819" max="2819" width="9.85546875" style="9" customWidth="1"/>
    <col min="2820" max="2820" width="7.5703125" style="9" customWidth="1"/>
    <col min="2821" max="2821" width="4.5703125" style="9" customWidth="1"/>
    <col min="2822" max="2822" width="9.140625" style="9" customWidth="1"/>
    <col min="2823" max="2825" width="8.7109375" style="9"/>
    <col min="2826" max="2826" width="14.7109375" style="9" customWidth="1"/>
    <col min="2827" max="2827" width="8.7109375" style="9"/>
    <col min="2828" max="2828" width="13.42578125" style="9" customWidth="1"/>
    <col min="2829" max="2829" width="9.28515625" style="9" customWidth="1"/>
    <col min="2830" max="2830" width="9.7109375" style="9" customWidth="1"/>
    <col min="2831" max="2833" width="9.28515625" style="9" customWidth="1"/>
    <col min="2834" max="2834" width="9.7109375" style="9" customWidth="1"/>
    <col min="2835" max="3072" width="8.7109375" style="9"/>
    <col min="3073" max="3073" width="5.28515625" style="9" customWidth="1"/>
    <col min="3074" max="3074" width="11.140625" style="9" customWidth="1"/>
    <col min="3075" max="3075" width="9.85546875" style="9" customWidth="1"/>
    <col min="3076" max="3076" width="7.5703125" style="9" customWidth="1"/>
    <col min="3077" max="3077" width="4.5703125" style="9" customWidth="1"/>
    <col min="3078" max="3078" width="9.140625" style="9" customWidth="1"/>
    <col min="3079" max="3081" width="8.7109375" style="9"/>
    <col min="3082" max="3082" width="14.7109375" style="9" customWidth="1"/>
    <col min="3083" max="3083" width="8.7109375" style="9"/>
    <col min="3084" max="3084" width="13.42578125" style="9" customWidth="1"/>
    <col min="3085" max="3085" width="9.28515625" style="9" customWidth="1"/>
    <col min="3086" max="3086" width="9.7109375" style="9" customWidth="1"/>
    <col min="3087" max="3089" width="9.28515625" style="9" customWidth="1"/>
    <col min="3090" max="3090" width="9.7109375" style="9" customWidth="1"/>
    <col min="3091" max="3328" width="8.7109375" style="9"/>
    <col min="3329" max="3329" width="5.28515625" style="9" customWidth="1"/>
    <col min="3330" max="3330" width="11.140625" style="9" customWidth="1"/>
    <col min="3331" max="3331" width="9.85546875" style="9" customWidth="1"/>
    <col min="3332" max="3332" width="7.5703125" style="9" customWidth="1"/>
    <col min="3333" max="3333" width="4.5703125" style="9" customWidth="1"/>
    <col min="3334" max="3334" width="9.140625" style="9" customWidth="1"/>
    <col min="3335" max="3337" width="8.7109375" style="9"/>
    <col min="3338" max="3338" width="14.7109375" style="9" customWidth="1"/>
    <col min="3339" max="3339" width="8.7109375" style="9"/>
    <col min="3340" max="3340" width="13.42578125" style="9" customWidth="1"/>
    <col min="3341" max="3341" width="9.28515625" style="9" customWidth="1"/>
    <col min="3342" max="3342" width="9.7109375" style="9" customWidth="1"/>
    <col min="3343" max="3345" width="9.28515625" style="9" customWidth="1"/>
    <col min="3346" max="3346" width="9.7109375" style="9" customWidth="1"/>
    <col min="3347" max="3584" width="8.7109375" style="9"/>
    <col min="3585" max="3585" width="5.28515625" style="9" customWidth="1"/>
    <col min="3586" max="3586" width="11.140625" style="9" customWidth="1"/>
    <col min="3587" max="3587" width="9.85546875" style="9" customWidth="1"/>
    <col min="3588" max="3588" width="7.5703125" style="9" customWidth="1"/>
    <col min="3589" max="3589" width="4.5703125" style="9" customWidth="1"/>
    <col min="3590" max="3590" width="9.140625" style="9" customWidth="1"/>
    <col min="3591" max="3593" width="8.7109375" style="9"/>
    <col min="3594" max="3594" width="14.7109375" style="9" customWidth="1"/>
    <col min="3595" max="3595" width="8.7109375" style="9"/>
    <col min="3596" max="3596" width="13.42578125" style="9" customWidth="1"/>
    <col min="3597" max="3597" width="9.28515625" style="9" customWidth="1"/>
    <col min="3598" max="3598" width="9.7109375" style="9" customWidth="1"/>
    <col min="3599" max="3601" width="9.28515625" style="9" customWidth="1"/>
    <col min="3602" max="3602" width="9.7109375" style="9" customWidth="1"/>
    <col min="3603" max="3840" width="8.7109375" style="9"/>
    <col min="3841" max="3841" width="5.28515625" style="9" customWidth="1"/>
    <col min="3842" max="3842" width="11.140625" style="9" customWidth="1"/>
    <col min="3843" max="3843" width="9.85546875" style="9" customWidth="1"/>
    <col min="3844" max="3844" width="7.5703125" style="9" customWidth="1"/>
    <col min="3845" max="3845" width="4.5703125" style="9" customWidth="1"/>
    <col min="3846" max="3846" width="9.140625" style="9" customWidth="1"/>
    <col min="3847" max="3849" width="8.7109375" style="9"/>
    <col min="3850" max="3850" width="14.7109375" style="9" customWidth="1"/>
    <col min="3851" max="3851" width="8.7109375" style="9"/>
    <col min="3852" max="3852" width="13.42578125" style="9" customWidth="1"/>
    <col min="3853" max="3853" width="9.28515625" style="9" customWidth="1"/>
    <col min="3854" max="3854" width="9.7109375" style="9" customWidth="1"/>
    <col min="3855" max="3857" width="9.28515625" style="9" customWidth="1"/>
    <col min="3858" max="3858" width="9.7109375" style="9" customWidth="1"/>
    <col min="3859" max="4096" width="8.7109375" style="9"/>
    <col min="4097" max="4097" width="5.28515625" style="9" customWidth="1"/>
    <col min="4098" max="4098" width="11.140625" style="9" customWidth="1"/>
    <col min="4099" max="4099" width="9.85546875" style="9" customWidth="1"/>
    <col min="4100" max="4100" width="7.5703125" style="9" customWidth="1"/>
    <col min="4101" max="4101" width="4.5703125" style="9" customWidth="1"/>
    <col min="4102" max="4102" width="9.140625" style="9" customWidth="1"/>
    <col min="4103" max="4105" width="8.7109375" style="9"/>
    <col min="4106" max="4106" width="14.7109375" style="9" customWidth="1"/>
    <col min="4107" max="4107" width="8.7109375" style="9"/>
    <col min="4108" max="4108" width="13.42578125" style="9" customWidth="1"/>
    <col min="4109" max="4109" width="9.28515625" style="9" customWidth="1"/>
    <col min="4110" max="4110" width="9.7109375" style="9" customWidth="1"/>
    <col min="4111" max="4113" width="9.28515625" style="9" customWidth="1"/>
    <col min="4114" max="4114" width="9.7109375" style="9" customWidth="1"/>
    <col min="4115" max="4352" width="8.7109375" style="9"/>
    <col min="4353" max="4353" width="5.28515625" style="9" customWidth="1"/>
    <col min="4354" max="4354" width="11.140625" style="9" customWidth="1"/>
    <col min="4355" max="4355" width="9.85546875" style="9" customWidth="1"/>
    <col min="4356" max="4356" width="7.5703125" style="9" customWidth="1"/>
    <col min="4357" max="4357" width="4.5703125" style="9" customWidth="1"/>
    <col min="4358" max="4358" width="9.140625" style="9" customWidth="1"/>
    <col min="4359" max="4361" width="8.7109375" style="9"/>
    <col min="4362" max="4362" width="14.7109375" style="9" customWidth="1"/>
    <col min="4363" max="4363" width="8.7109375" style="9"/>
    <col min="4364" max="4364" width="13.42578125" style="9" customWidth="1"/>
    <col min="4365" max="4365" width="9.28515625" style="9" customWidth="1"/>
    <col min="4366" max="4366" width="9.7109375" style="9" customWidth="1"/>
    <col min="4367" max="4369" width="9.28515625" style="9" customWidth="1"/>
    <col min="4370" max="4370" width="9.7109375" style="9" customWidth="1"/>
    <col min="4371" max="4608" width="8.7109375" style="9"/>
    <col min="4609" max="4609" width="5.28515625" style="9" customWidth="1"/>
    <col min="4610" max="4610" width="11.140625" style="9" customWidth="1"/>
    <col min="4611" max="4611" width="9.85546875" style="9" customWidth="1"/>
    <col min="4612" max="4612" width="7.5703125" style="9" customWidth="1"/>
    <col min="4613" max="4613" width="4.5703125" style="9" customWidth="1"/>
    <col min="4614" max="4614" width="9.140625" style="9" customWidth="1"/>
    <col min="4615" max="4617" width="8.7109375" style="9"/>
    <col min="4618" max="4618" width="14.7109375" style="9" customWidth="1"/>
    <col min="4619" max="4619" width="8.7109375" style="9"/>
    <col min="4620" max="4620" width="13.42578125" style="9" customWidth="1"/>
    <col min="4621" max="4621" width="9.28515625" style="9" customWidth="1"/>
    <col min="4622" max="4622" width="9.7109375" style="9" customWidth="1"/>
    <col min="4623" max="4625" width="9.28515625" style="9" customWidth="1"/>
    <col min="4626" max="4626" width="9.7109375" style="9" customWidth="1"/>
    <col min="4627" max="4864" width="8.7109375" style="9"/>
    <col min="4865" max="4865" width="5.28515625" style="9" customWidth="1"/>
    <col min="4866" max="4866" width="11.140625" style="9" customWidth="1"/>
    <col min="4867" max="4867" width="9.85546875" style="9" customWidth="1"/>
    <col min="4868" max="4868" width="7.5703125" style="9" customWidth="1"/>
    <col min="4869" max="4869" width="4.5703125" style="9" customWidth="1"/>
    <col min="4870" max="4870" width="9.140625" style="9" customWidth="1"/>
    <col min="4871" max="4873" width="8.7109375" style="9"/>
    <col min="4874" max="4874" width="14.7109375" style="9" customWidth="1"/>
    <col min="4875" max="4875" width="8.7109375" style="9"/>
    <col min="4876" max="4876" width="13.42578125" style="9" customWidth="1"/>
    <col min="4877" max="4877" width="9.28515625" style="9" customWidth="1"/>
    <col min="4878" max="4878" width="9.7109375" style="9" customWidth="1"/>
    <col min="4879" max="4881" width="9.28515625" style="9" customWidth="1"/>
    <col min="4882" max="4882" width="9.7109375" style="9" customWidth="1"/>
    <col min="4883" max="5120" width="8.7109375" style="9"/>
    <col min="5121" max="5121" width="5.28515625" style="9" customWidth="1"/>
    <col min="5122" max="5122" width="11.140625" style="9" customWidth="1"/>
    <col min="5123" max="5123" width="9.85546875" style="9" customWidth="1"/>
    <col min="5124" max="5124" width="7.5703125" style="9" customWidth="1"/>
    <col min="5125" max="5125" width="4.5703125" style="9" customWidth="1"/>
    <col min="5126" max="5126" width="9.140625" style="9" customWidth="1"/>
    <col min="5127" max="5129" width="8.7109375" style="9"/>
    <col min="5130" max="5130" width="14.7109375" style="9" customWidth="1"/>
    <col min="5131" max="5131" width="8.7109375" style="9"/>
    <col min="5132" max="5132" width="13.42578125" style="9" customWidth="1"/>
    <col min="5133" max="5133" width="9.28515625" style="9" customWidth="1"/>
    <col min="5134" max="5134" width="9.7109375" style="9" customWidth="1"/>
    <col min="5135" max="5137" width="9.28515625" style="9" customWidth="1"/>
    <col min="5138" max="5138" width="9.7109375" style="9" customWidth="1"/>
    <col min="5139" max="5376" width="8.7109375" style="9"/>
    <col min="5377" max="5377" width="5.28515625" style="9" customWidth="1"/>
    <col min="5378" max="5378" width="11.140625" style="9" customWidth="1"/>
    <col min="5379" max="5379" width="9.85546875" style="9" customWidth="1"/>
    <col min="5380" max="5380" width="7.5703125" style="9" customWidth="1"/>
    <col min="5381" max="5381" width="4.5703125" style="9" customWidth="1"/>
    <col min="5382" max="5382" width="9.140625" style="9" customWidth="1"/>
    <col min="5383" max="5385" width="8.7109375" style="9"/>
    <col min="5386" max="5386" width="14.7109375" style="9" customWidth="1"/>
    <col min="5387" max="5387" width="8.7109375" style="9"/>
    <col min="5388" max="5388" width="13.42578125" style="9" customWidth="1"/>
    <col min="5389" max="5389" width="9.28515625" style="9" customWidth="1"/>
    <col min="5390" max="5390" width="9.7109375" style="9" customWidth="1"/>
    <col min="5391" max="5393" width="9.28515625" style="9" customWidth="1"/>
    <col min="5394" max="5394" width="9.7109375" style="9" customWidth="1"/>
    <col min="5395" max="5632" width="8.7109375" style="9"/>
    <col min="5633" max="5633" width="5.28515625" style="9" customWidth="1"/>
    <col min="5634" max="5634" width="11.140625" style="9" customWidth="1"/>
    <col min="5635" max="5635" width="9.85546875" style="9" customWidth="1"/>
    <col min="5636" max="5636" width="7.5703125" style="9" customWidth="1"/>
    <col min="5637" max="5637" width="4.5703125" style="9" customWidth="1"/>
    <col min="5638" max="5638" width="9.140625" style="9" customWidth="1"/>
    <col min="5639" max="5641" width="8.7109375" style="9"/>
    <col min="5642" max="5642" width="14.7109375" style="9" customWidth="1"/>
    <col min="5643" max="5643" width="8.7109375" style="9"/>
    <col min="5644" max="5644" width="13.42578125" style="9" customWidth="1"/>
    <col min="5645" max="5645" width="9.28515625" style="9" customWidth="1"/>
    <col min="5646" max="5646" width="9.7109375" style="9" customWidth="1"/>
    <col min="5647" max="5649" width="9.28515625" style="9" customWidth="1"/>
    <col min="5650" max="5650" width="9.7109375" style="9" customWidth="1"/>
    <col min="5651" max="5888" width="8.7109375" style="9"/>
    <col min="5889" max="5889" width="5.28515625" style="9" customWidth="1"/>
    <col min="5890" max="5890" width="11.140625" style="9" customWidth="1"/>
    <col min="5891" max="5891" width="9.85546875" style="9" customWidth="1"/>
    <col min="5892" max="5892" width="7.5703125" style="9" customWidth="1"/>
    <col min="5893" max="5893" width="4.5703125" style="9" customWidth="1"/>
    <col min="5894" max="5894" width="9.140625" style="9" customWidth="1"/>
    <col min="5895" max="5897" width="8.7109375" style="9"/>
    <col min="5898" max="5898" width="14.7109375" style="9" customWidth="1"/>
    <col min="5899" max="5899" width="8.7109375" style="9"/>
    <col min="5900" max="5900" width="13.42578125" style="9" customWidth="1"/>
    <col min="5901" max="5901" width="9.28515625" style="9" customWidth="1"/>
    <col min="5902" max="5902" width="9.7109375" style="9" customWidth="1"/>
    <col min="5903" max="5905" width="9.28515625" style="9" customWidth="1"/>
    <col min="5906" max="5906" width="9.7109375" style="9" customWidth="1"/>
    <col min="5907" max="6144" width="8.7109375" style="9"/>
    <col min="6145" max="6145" width="5.28515625" style="9" customWidth="1"/>
    <col min="6146" max="6146" width="11.140625" style="9" customWidth="1"/>
    <col min="6147" max="6147" width="9.85546875" style="9" customWidth="1"/>
    <col min="6148" max="6148" width="7.5703125" style="9" customWidth="1"/>
    <col min="6149" max="6149" width="4.5703125" style="9" customWidth="1"/>
    <col min="6150" max="6150" width="9.140625" style="9" customWidth="1"/>
    <col min="6151" max="6153" width="8.7109375" style="9"/>
    <col min="6154" max="6154" width="14.7109375" style="9" customWidth="1"/>
    <col min="6155" max="6155" width="8.7109375" style="9"/>
    <col min="6156" max="6156" width="13.42578125" style="9" customWidth="1"/>
    <col min="6157" max="6157" width="9.28515625" style="9" customWidth="1"/>
    <col min="6158" max="6158" width="9.7109375" style="9" customWidth="1"/>
    <col min="6159" max="6161" width="9.28515625" style="9" customWidth="1"/>
    <col min="6162" max="6162" width="9.7109375" style="9" customWidth="1"/>
    <col min="6163" max="6400" width="8.7109375" style="9"/>
    <col min="6401" max="6401" width="5.28515625" style="9" customWidth="1"/>
    <col min="6402" max="6402" width="11.140625" style="9" customWidth="1"/>
    <col min="6403" max="6403" width="9.85546875" style="9" customWidth="1"/>
    <col min="6404" max="6404" width="7.5703125" style="9" customWidth="1"/>
    <col min="6405" max="6405" width="4.5703125" style="9" customWidth="1"/>
    <col min="6406" max="6406" width="9.140625" style="9" customWidth="1"/>
    <col min="6407" max="6409" width="8.7109375" style="9"/>
    <col min="6410" max="6410" width="14.7109375" style="9" customWidth="1"/>
    <col min="6411" max="6411" width="8.7109375" style="9"/>
    <col min="6412" max="6412" width="13.42578125" style="9" customWidth="1"/>
    <col min="6413" max="6413" width="9.28515625" style="9" customWidth="1"/>
    <col min="6414" max="6414" width="9.7109375" style="9" customWidth="1"/>
    <col min="6415" max="6417" width="9.28515625" style="9" customWidth="1"/>
    <col min="6418" max="6418" width="9.7109375" style="9" customWidth="1"/>
    <col min="6419" max="6656" width="8.7109375" style="9"/>
    <col min="6657" max="6657" width="5.28515625" style="9" customWidth="1"/>
    <col min="6658" max="6658" width="11.140625" style="9" customWidth="1"/>
    <col min="6659" max="6659" width="9.85546875" style="9" customWidth="1"/>
    <col min="6660" max="6660" width="7.5703125" style="9" customWidth="1"/>
    <col min="6661" max="6661" width="4.5703125" style="9" customWidth="1"/>
    <col min="6662" max="6662" width="9.140625" style="9" customWidth="1"/>
    <col min="6663" max="6665" width="8.7109375" style="9"/>
    <col min="6666" max="6666" width="14.7109375" style="9" customWidth="1"/>
    <col min="6667" max="6667" width="8.7109375" style="9"/>
    <col min="6668" max="6668" width="13.42578125" style="9" customWidth="1"/>
    <col min="6669" max="6669" width="9.28515625" style="9" customWidth="1"/>
    <col min="6670" max="6670" width="9.7109375" style="9" customWidth="1"/>
    <col min="6671" max="6673" width="9.28515625" style="9" customWidth="1"/>
    <col min="6674" max="6674" width="9.7109375" style="9" customWidth="1"/>
    <col min="6675" max="6912" width="8.7109375" style="9"/>
    <col min="6913" max="6913" width="5.28515625" style="9" customWidth="1"/>
    <col min="6914" max="6914" width="11.140625" style="9" customWidth="1"/>
    <col min="6915" max="6915" width="9.85546875" style="9" customWidth="1"/>
    <col min="6916" max="6916" width="7.5703125" style="9" customWidth="1"/>
    <col min="6917" max="6917" width="4.5703125" style="9" customWidth="1"/>
    <col min="6918" max="6918" width="9.140625" style="9" customWidth="1"/>
    <col min="6919" max="6921" width="8.7109375" style="9"/>
    <col min="6922" max="6922" width="14.7109375" style="9" customWidth="1"/>
    <col min="6923" max="6923" width="8.7109375" style="9"/>
    <col min="6924" max="6924" width="13.42578125" style="9" customWidth="1"/>
    <col min="6925" max="6925" width="9.28515625" style="9" customWidth="1"/>
    <col min="6926" max="6926" width="9.7109375" style="9" customWidth="1"/>
    <col min="6927" max="6929" width="9.28515625" style="9" customWidth="1"/>
    <col min="6930" max="6930" width="9.7109375" style="9" customWidth="1"/>
    <col min="6931" max="7168" width="8.7109375" style="9"/>
    <col min="7169" max="7169" width="5.28515625" style="9" customWidth="1"/>
    <col min="7170" max="7170" width="11.140625" style="9" customWidth="1"/>
    <col min="7171" max="7171" width="9.85546875" style="9" customWidth="1"/>
    <col min="7172" max="7172" width="7.5703125" style="9" customWidth="1"/>
    <col min="7173" max="7173" width="4.5703125" style="9" customWidth="1"/>
    <col min="7174" max="7174" width="9.140625" style="9" customWidth="1"/>
    <col min="7175" max="7177" width="8.7109375" style="9"/>
    <col min="7178" max="7178" width="14.7109375" style="9" customWidth="1"/>
    <col min="7179" max="7179" width="8.7109375" style="9"/>
    <col min="7180" max="7180" width="13.42578125" style="9" customWidth="1"/>
    <col min="7181" max="7181" width="9.28515625" style="9" customWidth="1"/>
    <col min="7182" max="7182" width="9.7109375" style="9" customWidth="1"/>
    <col min="7183" max="7185" width="9.28515625" style="9" customWidth="1"/>
    <col min="7186" max="7186" width="9.7109375" style="9" customWidth="1"/>
    <col min="7187" max="7424" width="8.7109375" style="9"/>
    <col min="7425" max="7425" width="5.28515625" style="9" customWidth="1"/>
    <col min="7426" max="7426" width="11.140625" style="9" customWidth="1"/>
    <col min="7427" max="7427" width="9.85546875" style="9" customWidth="1"/>
    <col min="7428" max="7428" width="7.5703125" style="9" customWidth="1"/>
    <col min="7429" max="7429" width="4.5703125" style="9" customWidth="1"/>
    <col min="7430" max="7430" width="9.140625" style="9" customWidth="1"/>
    <col min="7431" max="7433" width="8.7109375" style="9"/>
    <col min="7434" max="7434" width="14.7109375" style="9" customWidth="1"/>
    <col min="7435" max="7435" width="8.7109375" style="9"/>
    <col min="7436" max="7436" width="13.42578125" style="9" customWidth="1"/>
    <col min="7437" max="7437" width="9.28515625" style="9" customWidth="1"/>
    <col min="7438" max="7438" width="9.7109375" style="9" customWidth="1"/>
    <col min="7439" max="7441" width="9.28515625" style="9" customWidth="1"/>
    <col min="7442" max="7442" width="9.7109375" style="9" customWidth="1"/>
    <col min="7443" max="7680" width="8.7109375" style="9"/>
    <col min="7681" max="7681" width="5.28515625" style="9" customWidth="1"/>
    <col min="7682" max="7682" width="11.140625" style="9" customWidth="1"/>
    <col min="7683" max="7683" width="9.85546875" style="9" customWidth="1"/>
    <col min="7684" max="7684" width="7.5703125" style="9" customWidth="1"/>
    <col min="7685" max="7685" width="4.5703125" style="9" customWidth="1"/>
    <col min="7686" max="7686" width="9.140625" style="9" customWidth="1"/>
    <col min="7687" max="7689" width="8.7109375" style="9"/>
    <col min="7690" max="7690" width="14.7109375" style="9" customWidth="1"/>
    <col min="7691" max="7691" width="8.7109375" style="9"/>
    <col min="7692" max="7692" width="13.42578125" style="9" customWidth="1"/>
    <col min="7693" max="7693" width="9.28515625" style="9" customWidth="1"/>
    <col min="7694" max="7694" width="9.7109375" style="9" customWidth="1"/>
    <col min="7695" max="7697" width="9.28515625" style="9" customWidth="1"/>
    <col min="7698" max="7698" width="9.7109375" style="9" customWidth="1"/>
    <col min="7699" max="7936" width="8.7109375" style="9"/>
    <col min="7937" max="7937" width="5.28515625" style="9" customWidth="1"/>
    <col min="7938" max="7938" width="11.140625" style="9" customWidth="1"/>
    <col min="7939" max="7939" width="9.85546875" style="9" customWidth="1"/>
    <col min="7940" max="7940" width="7.5703125" style="9" customWidth="1"/>
    <col min="7941" max="7941" width="4.5703125" style="9" customWidth="1"/>
    <col min="7942" max="7942" width="9.140625" style="9" customWidth="1"/>
    <col min="7943" max="7945" width="8.7109375" style="9"/>
    <col min="7946" max="7946" width="14.7109375" style="9" customWidth="1"/>
    <col min="7947" max="7947" width="8.7109375" style="9"/>
    <col min="7948" max="7948" width="13.42578125" style="9" customWidth="1"/>
    <col min="7949" max="7949" width="9.28515625" style="9" customWidth="1"/>
    <col min="7950" max="7950" width="9.7109375" style="9" customWidth="1"/>
    <col min="7951" max="7953" width="9.28515625" style="9" customWidth="1"/>
    <col min="7954" max="7954" width="9.7109375" style="9" customWidth="1"/>
    <col min="7955" max="8192" width="8.7109375" style="9"/>
    <col min="8193" max="8193" width="5.28515625" style="9" customWidth="1"/>
    <col min="8194" max="8194" width="11.140625" style="9" customWidth="1"/>
    <col min="8195" max="8195" width="9.85546875" style="9" customWidth="1"/>
    <col min="8196" max="8196" width="7.5703125" style="9" customWidth="1"/>
    <col min="8197" max="8197" width="4.5703125" style="9" customWidth="1"/>
    <col min="8198" max="8198" width="9.140625" style="9" customWidth="1"/>
    <col min="8199" max="8201" width="8.7109375" style="9"/>
    <col min="8202" max="8202" width="14.7109375" style="9" customWidth="1"/>
    <col min="8203" max="8203" width="8.7109375" style="9"/>
    <col min="8204" max="8204" width="13.42578125" style="9" customWidth="1"/>
    <col min="8205" max="8205" width="9.28515625" style="9" customWidth="1"/>
    <col min="8206" max="8206" width="9.7109375" style="9" customWidth="1"/>
    <col min="8207" max="8209" width="9.28515625" style="9" customWidth="1"/>
    <col min="8210" max="8210" width="9.7109375" style="9" customWidth="1"/>
    <col min="8211" max="8448" width="8.7109375" style="9"/>
    <col min="8449" max="8449" width="5.28515625" style="9" customWidth="1"/>
    <col min="8450" max="8450" width="11.140625" style="9" customWidth="1"/>
    <col min="8451" max="8451" width="9.85546875" style="9" customWidth="1"/>
    <col min="8452" max="8452" width="7.5703125" style="9" customWidth="1"/>
    <col min="8453" max="8453" width="4.5703125" style="9" customWidth="1"/>
    <col min="8454" max="8454" width="9.140625" style="9" customWidth="1"/>
    <col min="8455" max="8457" width="8.7109375" style="9"/>
    <col min="8458" max="8458" width="14.7109375" style="9" customWidth="1"/>
    <col min="8459" max="8459" width="8.7109375" style="9"/>
    <col min="8460" max="8460" width="13.42578125" style="9" customWidth="1"/>
    <col min="8461" max="8461" width="9.28515625" style="9" customWidth="1"/>
    <col min="8462" max="8462" width="9.7109375" style="9" customWidth="1"/>
    <col min="8463" max="8465" width="9.28515625" style="9" customWidth="1"/>
    <col min="8466" max="8466" width="9.7109375" style="9" customWidth="1"/>
    <col min="8467" max="8704" width="8.7109375" style="9"/>
    <col min="8705" max="8705" width="5.28515625" style="9" customWidth="1"/>
    <col min="8706" max="8706" width="11.140625" style="9" customWidth="1"/>
    <col min="8707" max="8707" width="9.85546875" style="9" customWidth="1"/>
    <col min="8708" max="8708" width="7.5703125" style="9" customWidth="1"/>
    <col min="8709" max="8709" width="4.5703125" style="9" customWidth="1"/>
    <col min="8710" max="8710" width="9.140625" style="9" customWidth="1"/>
    <col min="8711" max="8713" width="8.7109375" style="9"/>
    <col min="8714" max="8714" width="14.7109375" style="9" customWidth="1"/>
    <col min="8715" max="8715" width="8.7109375" style="9"/>
    <col min="8716" max="8716" width="13.42578125" style="9" customWidth="1"/>
    <col min="8717" max="8717" width="9.28515625" style="9" customWidth="1"/>
    <col min="8718" max="8718" width="9.7109375" style="9" customWidth="1"/>
    <col min="8719" max="8721" width="9.28515625" style="9" customWidth="1"/>
    <col min="8722" max="8722" width="9.7109375" style="9" customWidth="1"/>
    <col min="8723" max="8960" width="8.7109375" style="9"/>
    <col min="8961" max="8961" width="5.28515625" style="9" customWidth="1"/>
    <col min="8962" max="8962" width="11.140625" style="9" customWidth="1"/>
    <col min="8963" max="8963" width="9.85546875" style="9" customWidth="1"/>
    <col min="8964" max="8964" width="7.5703125" style="9" customWidth="1"/>
    <col min="8965" max="8965" width="4.5703125" style="9" customWidth="1"/>
    <col min="8966" max="8966" width="9.140625" style="9" customWidth="1"/>
    <col min="8967" max="8969" width="8.7109375" style="9"/>
    <col min="8970" max="8970" width="14.7109375" style="9" customWidth="1"/>
    <col min="8971" max="8971" width="8.7109375" style="9"/>
    <col min="8972" max="8972" width="13.42578125" style="9" customWidth="1"/>
    <col min="8973" max="8973" width="9.28515625" style="9" customWidth="1"/>
    <col min="8974" max="8974" width="9.7109375" style="9" customWidth="1"/>
    <col min="8975" max="8977" width="9.28515625" style="9" customWidth="1"/>
    <col min="8978" max="8978" width="9.7109375" style="9" customWidth="1"/>
    <col min="8979" max="9216" width="8.7109375" style="9"/>
    <col min="9217" max="9217" width="5.28515625" style="9" customWidth="1"/>
    <col min="9218" max="9218" width="11.140625" style="9" customWidth="1"/>
    <col min="9219" max="9219" width="9.85546875" style="9" customWidth="1"/>
    <col min="9220" max="9220" width="7.5703125" style="9" customWidth="1"/>
    <col min="9221" max="9221" width="4.5703125" style="9" customWidth="1"/>
    <col min="9222" max="9222" width="9.140625" style="9" customWidth="1"/>
    <col min="9223" max="9225" width="8.7109375" style="9"/>
    <col min="9226" max="9226" width="14.7109375" style="9" customWidth="1"/>
    <col min="9227" max="9227" width="8.7109375" style="9"/>
    <col min="9228" max="9228" width="13.42578125" style="9" customWidth="1"/>
    <col min="9229" max="9229" width="9.28515625" style="9" customWidth="1"/>
    <col min="9230" max="9230" width="9.7109375" style="9" customWidth="1"/>
    <col min="9231" max="9233" width="9.28515625" style="9" customWidth="1"/>
    <col min="9234" max="9234" width="9.7109375" style="9" customWidth="1"/>
    <col min="9235" max="9472" width="8.7109375" style="9"/>
    <col min="9473" max="9473" width="5.28515625" style="9" customWidth="1"/>
    <col min="9474" max="9474" width="11.140625" style="9" customWidth="1"/>
    <col min="9475" max="9475" width="9.85546875" style="9" customWidth="1"/>
    <col min="9476" max="9476" width="7.5703125" style="9" customWidth="1"/>
    <col min="9477" max="9477" width="4.5703125" style="9" customWidth="1"/>
    <col min="9478" max="9478" width="9.140625" style="9" customWidth="1"/>
    <col min="9479" max="9481" width="8.7109375" style="9"/>
    <col min="9482" max="9482" width="14.7109375" style="9" customWidth="1"/>
    <col min="9483" max="9483" width="8.7109375" style="9"/>
    <col min="9484" max="9484" width="13.42578125" style="9" customWidth="1"/>
    <col min="9485" max="9485" width="9.28515625" style="9" customWidth="1"/>
    <col min="9486" max="9486" width="9.7109375" style="9" customWidth="1"/>
    <col min="9487" max="9489" width="9.28515625" style="9" customWidth="1"/>
    <col min="9490" max="9490" width="9.7109375" style="9" customWidth="1"/>
    <col min="9491" max="9728" width="8.7109375" style="9"/>
    <col min="9729" max="9729" width="5.28515625" style="9" customWidth="1"/>
    <col min="9730" max="9730" width="11.140625" style="9" customWidth="1"/>
    <col min="9731" max="9731" width="9.85546875" style="9" customWidth="1"/>
    <col min="9732" max="9732" width="7.5703125" style="9" customWidth="1"/>
    <col min="9733" max="9733" width="4.5703125" style="9" customWidth="1"/>
    <col min="9734" max="9734" width="9.140625" style="9" customWidth="1"/>
    <col min="9735" max="9737" width="8.7109375" style="9"/>
    <col min="9738" max="9738" width="14.7109375" style="9" customWidth="1"/>
    <col min="9739" max="9739" width="8.7109375" style="9"/>
    <col min="9740" max="9740" width="13.42578125" style="9" customWidth="1"/>
    <col min="9741" max="9741" width="9.28515625" style="9" customWidth="1"/>
    <col min="9742" max="9742" width="9.7109375" style="9" customWidth="1"/>
    <col min="9743" max="9745" width="9.28515625" style="9" customWidth="1"/>
    <col min="9746" max="9746" width="9.7109375" style="9" customWidth="1"/>
    <col min="9747" max="9984" width="8.7109375" style="9"/>
    <col min="9985" max="9985" width="5.28515625" style="9" customWidth="1"/>
    <col min="9986" max="9986" width="11.140625" style="9" customWidth="1"/>
    <col min="9987" max="9987" width="9.85546875" style="9" customWidth="1"/>
    <col min="9988" max="9988" width="7.5703125" style="9" customWidth="1"/>
    <col min="9989" max="9989" width="4.5703125" style="9" customWidth="1"/>
    <col min="9990" max="9990" width="9.140625" style="9" customWidth="1"/>
    <col min="9991" max="9993" width="8.7109375" style="9"/>
    <col min="9994" max="9994" width="14.7109375" style="9" customWidth="1"/>
    <col min="9995" max="9995" width="8.7109375" style="9"/>
    <col min="9996" max="9996" width="13.42578125" style="9" customWidth="1"/>
    <col min="9997" max="9997" width="9.28515625" style="9" customWidth="1"/>
    <col min="9998" max="9998" width="9.7109375" style="9" customWidth="1"/>
    <col min="9999" max="10001" width="9.28515625" style="9" customWidth="1"/>
    <col min="10002" max="10002" width="9.7109375" style="9" customWidth="1"/>
    <col min="10003" max="10240" width="8.7109375" style="9"/>
    <col min="10241" max="10241" width="5.28515625" style="9" customWidth="1"/>
    <col min="10242" max="10242" width="11.140625" style="9" customWidth="1"/>
    <col min="10243" max="10243" width="9.85546875" style="9" customWidth="1"/>
    <col min="10244" max="10244" width="7.5703125" style="9" customWidth="1"/>
    <col min="10245" max="10245" width="4.5703125" style="9" customWidth="1"/>
    <col min="10246" max="10246" width="9.140625" style="9" customWidth="1"/>
    <col min="10247" max="10249" width="8.7109375" style="9"/>
    <col min="10250" max="10250" width="14.7109375" style="9" customWidth="1"/>
    <col min="10251" max="10251" width="8.7109375" style="9"/>
    <col min="10252" max="10252" width="13.42578125" style="9" customWidth="1"/>
    <col min="10253" max="10253" width="9.28515625" style="9" customWidth="1"/>
    <col min="10254" max="10254" width="9.7109375" style="9" customWidth="1"/>
    <col min="10255" max="10257" width="9.28515625" style="9" customWidth="1"/>
    <col min="10258" max="10258" width="9.7109375" style="9" customWidth="1"/>
    <col min="10259" max="10496" width="8.7109375" style="9"/>
    <col min="10497" max="10497" width="5.28515625" style="9" customWidth="1"/>
    <col min="10498" max="10498" width="11.140625" style="9" customWidth="1"/>
    <col min="10499" max="10499" width="9.85546875" style="9" customWidth="1"/>
    <col min="10500" max="10500" width="7.5703125" style="9" customWidth="1"/>
    <col min="10501" max="10501" width="4.5703125" style="9" customWidth="1"/>
    <col min="10502" max="10502" width="9.140625" style="9" customWidth="1"/>
    <col min="10503" max="10505" width="8.7109375" style="9"/>
    <col min="10506" max="10506" width="14.7109375" style="9" customWidth="1"/>
    <col min="10507" max="10507" width="8.7109375" style="9"/>
    <col min="10508" max="10508" width="13.42578125" style="9" customWidth="1"/>
    <col min="10509" max="10509" width="9.28515625" style="9" customWidth="1"/>
    <col min="10510" max="10510" width="9.7109375" style="9" customWidth="1"/>
    <col min="10511" max="10513" width="9.28515625" style="9" customWidth="1"/>
    <col min="10514" max="10514" width="9.7109375" style="9" customWidth="1"/>
    <col min="10515" max="10752" width="8.7109375" style="9"/>
    <col min="10753" max="10753" width="5.28515625" style="9" customWidth="1"/>
    <col min="10754" max="10754" width="11.140625" style="9" customWidth="1"/>
    <col min="10755" max="10755" width="9.85546875" style="9" customWidth="1"/>
    <col min="10756" max="10756" width="7.5703125" style="9" customWidth="1"/>
    <col min="10757" max="10757" width="4.5703125" style="9" customWidth="1"/>
    <col min="10758" max="10758" width="9.140625" style="9" customWidth="1"/>
    <col min="10759" max="10761" width="8.7109375" style="9"/>
    <col min="10762" max="10762" width="14.7109375" style="9" customWidth="1"/>
    <col min="10763" max="10763" width="8.7109375" style="9"/>
    <col min="10764" max="10764" width="13.42578125" style="9" customWidth="1"/>
    <col min="10765" max="10765" width="9.28515625" style="9" customWidth="1"/>
    <col min="10766" max="10766" width="9.7109375" style="9" customWidth="1"/>
    <col min="10767" max="10769" width="9.28515625" style="9" customWidth="1"/>
    <col min="10770" max="10770" width="9.7109375" style="9" customWidth="1"/>
    <col min="10771" max="11008" width="8.7109375" style="9"/>
    <col min="11009" max="11009" width="5.28515625" style="9" customWidth="1"/>
    <col min="11010" max="11010" width="11.140625" style="9" customWidth="1"/>
    <col min="11011" max="11011" width="9.85546875" style="9" customWidth="1"/>
    <col min="11012" max="11012" width="7.5703125" style="9" customWidth="1"/>
    <col min="11013" max="11013" width="4.5703125" style="9" customWidth="1"/>
    <col min="11014" max="11014" width="9.140625" style="9" customWidth="1"/>
    <col min="11015" max="11017" width="8.7109375" style="9"/>
    <col min="11018" max="11018" width="14.7109375" style="9" customWidth="1"/>
    <col min="11019" max="11019" width="8.7109375" style="9"/>
    <col min="11020" max="11020" width="13.42578125" style="9" customWidth="1"/>
    <col min="11021" max="11021" width="9.28515625" style="9" customWidth="1"/>
    <col min="11022" max="11022" width="9.7109375" style="9" customWidth="1"/>
    <col min="11023" max="11025" width="9.28515625" style="9" customWidth="1"/>
    <col min="11026" max="11026" width="9.7109375" style="9" customWidth="1"/>
    <col min="11027" max="11264" width="8.7109375" style="9"/>
    <col min="11265" max="11265" width="5.28515625" style="9" customWidth="1"/>
    <col min="11266" max="11266" width="11.140625" style="9" customWidth="1"/>
    <col min="11267" max="11267" width="9.85546875" style="9" customWidth="1"/>
    <col min="11268" max="11268" width="7.5703125" style="9" customWidth="1"/>
    <col min="11269" max="11269" width="4.5703125" style="9" customWidth="1"/>
    <col min="11270" max="11270" width="9.140625" style="9" customWidth="1"/>
    <col min="11271" max="11273" width="8.7109375" style="9"/>
    <col min="11274" max="11274" width="14.7109375" style="9" customWidth="1"/>
    <col min="11275" max="11275" width="8.7109375" style="9"/>
    <col min="11276" max="11276" width="13.42578125" style="9" customWidth="1"/>
    <col min="11277" max="11277" width="9.28515625" style="9" customWidth="1"/>
    <col min="11278" max="11278" width="9.7109375" style="9" customWidth="1"/>
    <col min="11279" max="11281" width="9.28515625" style="9" customWidth="1"/>
    <col min="11282" max="11282" width="9.7109375" style="9" customWidth="1"/>
    <col min="11283" max="11520" width="8.7109375" style="9"/>
    <col min="11521" max="11521" width="5.28515625" style="9" customWidth="1"/>
    <col min="11522" max="11522" width="11.140625" style="9" customWidth="1"/>
    <col min="11523" max="11523" width="9.85546875" style="9" customWidth="1"/>
    <col min="11524" max="11524" width="7.5703125" style="9" customWidth="1"/>
    <col min="11525" max="11525" width="4.5703125" style="9" customWidth="1"/>
    <col min="11526" max="11526" width="9.140625" style="9" customWidth="1"/>
    <col min="11527" max="11529" width="8.7109375" style="9"/>
    <col min="11530" max="11530" width="14.7109375" style="9" customWidth="1"/>
    <col min="11531" max="11531" width="8.7109375" style="9"/>
    <col min="11532" max="11532" width="13.42578125" style="9" customWidth="1"/>
    <col min="11533" max="11533" width="9.28515625" style="9" customWidth="1"/>
    <col min="11534" max="11534" width="9.7109375" style="9" customWidth="1"/>
    <col min="11535" max="11537" width="9.28515625" style="9" customWidth="1"/>
    <col min="11538" max="11538" width="9.7109375" style="9" customWidth="1"/>
    <col min="11539" max="11776" width="8.7109375" style="9"/>
    <col min="11777" max="11777" width="5.28515625" style="9" customWidth="1"/>
    <col min="11778" max="11778" width="11.140625" style="9" customWidth="1"/>
    <col min="11779" max="11779" width="9.85546875" style="9" customWidth="1"/>
    <col min="11780" max="11780" width="7.5703125" style="9" customWidth="1"/>
    <col min="11781" max="11781" width="4.5703125" style="9" customWidth="1"/>
    <col min="11782" max="11782" width="9.140625" style="9" customWidth="1"/>
    <col min="11783" max="11785" width="8.7109375" style="9"/>
    <col min="11786" max="11786" width="14.7109375" style="9" customWidth="1"/>
    <col min="11787" max="11787" width="8.7109375" style="9"/>
    <col min="11788" max="11788" width="13.42578125" style="9" customWidth="1"/>
    <col min="11789" max="11789" width="9.28515625" style="9" customWidth="1"/>
    <col min="11790" max="11790" width="9.7109375" style="9" customWidth="1"/>
    <col min="11791" max="11793" width="9.28515625" style="9" customWidth="1"/>
    <col min="11794" max="11794" width="9.7109375" style="9" customWidth="1"/>
    <col min="11795" max="12032" width="8.7109375" style="9"/>
    <col min="12033" max="12033" width="5.28515625" style="9" customWidth="1"/>
    <col min="12034" max="12034" width="11.140625" style="9" customWidth="1"/>
    <col min="12035" max="12035" width="9.85546875" style="9" customWidth="1"/>
    <col min="12036" max="12036" width="7.5703125" style="9" customWidth="1"/>
    <col min="12037" max="12037" width="4.5703125" style="9" customWidth="1"/>
    <col min="12038" max="12038" width="9.140625" style="9" customWidth="1"/>
    <col min="12039" max="12041" width="8.7109375" style="9"/>
    <col min="12042" max="12042" width="14.7109375" style="9" customWidth="1"/>
    <col min="12043" max="12043" width="8.7109375" style="9"/>
    <col min="12044" max="12044" width="13.42578125" style="9" customWidth="1"/>
    <col min="12045" max="12045" width="9.28515625" style="9" customWidth="1"/>
    <col min="12046" max="12046" width="9.7109375" style="9" customWidth="1"/>
    <col min="12047" max="12049" width="9.28515625" style="9" customWidth="1"/>
    <col min="12050" max="12050" width="9.7109375" style="9" customWidth="1"/>
    <col min="12051" max="12288" width="8.7109375" style="9"/>
    <col min="12289" max="12289" width="5.28515625" style="9" customWidth="1"/>
    <col min="12290" max="12290" width="11.140625" style="9" customWidth="1"/>
    <col min="12291" max="12291" width="9.85546875" style="9" customWidth="1"/>
    <col min="12292" max="12292" width="7.5703125" style="9" customWidth="1"/>
    <col min="12293" max="12293" width="4.5703125" style="9" customWidth="1"/>
    <col min="12294" max="12294" width="9.140625" style="9" customWidth="1"/>
    <col min="12295" max="12297" width="8.7109375" style="9"/>
    <col min="12298" max="12298" width="14.7109375" style="9" customWidth="1"/>
    <col min="12299" max="12299" width="8.7109375" style="9"/>
    <col min="12300" max="12300" width="13.42578125" style="9" customWidth="1"/>
    <col min="12301" max="12301" width="9.28515625" style="9" customWidth="1"/>
    <col min="12302" max="12302" width="9.7109375" style="9" customWidth="1"/>
    <col min="12303" max="12305" width="9.28515625" style="9" customWidth="1"/>
    <col min="12306" max="12306" width="9.7109375" style="9" customWidth="1"/>
    <col min="12307" max="12544" width="8.7109375" style="9"/>
    <col min="12545" max="12545" width="5.28515625" style="9" customWidth="1"/>
    <col min="12546" max="12546" width="11.140625" style="9" customWidth="1"/>
    <col min="12547" max="12547" width="9.85546875" style="9" customWidth="1"/>
    <col min="12548" max="12548" width="7.5703125" style="9" customWidth="1"/>
    <col min="12549" max="12549" width="4.5703125" style="9" customWidth="1"/>
    <col min="12550" max="12550" width="9.140625" style="9" customWidth="1"/>
    <col min="12551" max="12553" width="8.7109375" style="9"/>
    <col min="12554" max="12554" width="14.7109375" style="9" customWidth="1"/>
    <col min="12555" max="12555" width="8.7109375" style="9"/>
    <col min="12556" max="12556" width="13.42578125" style="9" customWidth="1"/>
    <col min="12557" max="12557" width="9.28515625" style="9" customWidth="1"/>
    <col min="12558" max="12558" width="9.7109375" style="9" customWidth="1"/>
    <col min="12559" max="12561" width="9.28515625" style="9" customWidth="1"/>
    <col min="12562" max="12562" width="9.7109375" style="9" customWidth="1"/>
    <col min="12563" max="12800" width="8.7109375" style="9"/>
    <col min="12801" max="12801" width="5.28515625" style="9" customWidth="1"/>
    <col min="12802" max="12802" width="11.140625" style="9" customWidth="1"/>
    <col min="12803" max="12803" width="9.85546875" style="9" customWidth="1"/>
    <col min="12804" max="12804" width="7.5703125" style="9" customWidth="1"/>
    <col min="12805" max="12805" width="4.5703125" style="9" customWidth="1"/>
    <col min="12806" max="12806" width="9.140625" style="9" customWidth="1"/>
    <col min="12807" max="12809" width="8.7109375" style="9"/>
    <col min="12810" max="12810" width="14.7109375" style="9" customWidth="1"/>
    <col min="12811" max="12811" width="8.7109375" style="9"/>
    <col min="12812" max="12812" width="13.42578125" style="9" customWidth="1"/>
    <col min="12813" max="12813" width="9.28515625" style="9" customWidth="1"/>
    <col min="12814" max="12814" width="9.7109375" style="9" customWidth="1"/>
    <col min="12815" max="12817" width="9.28515625" style="9" customWidth="1"/>
    <col min="12818" max="12818" width="9.7109375" style="9" customWidth="1"/>
    <col min="12819" max="13056" width="8.7109375" style="9"/>
    <col min="13057" max="13057" width="5.28515625" style="9" customWidth="1"/>
    <col min="13058" max="13058" width="11.140625" style="9" customWidth="1"/>
    <col min="13059" max="13059" width="9.85546875" style="9" customWidth="1"/>
    <col min="13060" max="13060" width="7.5703125" style="9" customWidth="1"/>
    <col min="13061" max="13061" width="4.5703125" style="9" customWidth="1"/>
    <col min="13062" max="13062" width="9.140625" style="9" customWidth="1"/>
    <col min="13063" max="13065" width="8.7109375" style="9"/>
    <col min="13066" max="13066" width="14.7109375" style="9" customWidth="1"/>
    <col min="13067" max="13067" width="8.7109375" style="9"/>
    <col min="13068" max="13068" width="13.42578125" style="9" customWidth="1"/>
    <col min="13069" max="13069" width="9.28515625" style="9" customWidth="1"/>
    <col min="13070" max="13070" width="9.7109375" style="9" customWidth="1"/>
    <col min="13071" max="13073" width="9.28515625" style="9" customWidth="1"/>
    <col min="13074" max="13074" width="9.7109375" style="9" customWidth="1"/>
    <col min="13075" max="13312" width="8.7109375" style="9"/>
    <col min="13313" max="13313" width="5.28515625" style="9" customWidth="1"/>
    <col min="13314" max="13314" width="11.140625" style="9" customWidth="1"/>
    <col min="13315" max="13315" width="9.85546875" style="9" customWidth="1"/>
    <col min="13316" max="13316" width="7.5703125" style="9" customWidth="1"/>
    <col min="13317" max="13317" width="4.5703125" style="9" customWidth="1"/>
    <col min="13318" max="13318" width="9.140625" style="9" customWidth="1"/>
    <col min="13319" max="13321" width="8.7109375" style="9"/>
    <col min="13322" max="13322" width="14.7109375" style="9" customWidth="1"/>
    <col min="13323" max="13323" width="8.7109375" style="9"/>
    <col min="13324" max="13324" width="13.42578125" style="9" customWidth="1"/>
    <col min="13325" max="13325" width="9.28515625" style="9" customWidth="1"/>
    <col min="13326" max="13326" width="9.7109375" style="9" customWidth="1"/>
    <col min="13327" max="13329" width="9.28515625" style="9" customWidth="1"/>
    <col min="13330" max="13330" width="9.7109375" style="9" customWidth="1"/>
    <col min="13331" max="13568" width="8.7109375" style="9"/>
    <col min="13569" max="13569" width="5.28515625" style="9" customWidth="1"/>
    <col min="13570" max="13570" width="11.140625" style="9" customWidth="1"/>
    <col min="13571" max="13571" width="9.85546875" style="9" customWidth="1"/>
    <col min="13572" max="13572" width="7.5703125" style="9" customWidth="1"/>
    <col min="13573" max="13573" width="4.5703125" style="9" customWidth="1"/>
    <col min="13574" max="13574" width="9.140625" style="9" customWidth="1"/>
    <col min="13575" max="13577" width="8.7109375" style="9"/>
    <col min="13578" max="13578" width="14.7109375" style="9" customWidth="1"/>
    <col min="13579" max="13579" width="8.7109375" style="9"/>
    <col min="13580" max="13580" width="13.42578125" style="9" customWidth="1"/>
    <col min="13581" max="13581" width="9.28515625" style="9" customWidth="1"/>
    <col min="13582" max="13582" width="9.7109375" style="9" customWidth="1"/>
    <col min="13583" max="13585" width="9.28515625" style="9" customWidth="1"/>
    <col min="13586" max="13586" width="9.7109375" style="9" customWidth="1"/>
    <col min="13587" max="13824" width="8.7109375" style="9"/>
    <col min="13825" max="13825" width="5.28515625" style="9" customWidth="1"/>
    <col min="13826" max="13826" width="11.140625" style="9" customWidth="1"/>
    <col min="13827" max="13827" width="9.85546875" style="9" customWidth="1"/>
    <col min="13828" max="13828" width="7.5703125" style="9" customWidth="1"/>
    <col min="13829" max="13829" width="4.5703125" style="9" customWidth="1"/>
    <col min="13830" max="13830" width="9.140625" style="9" customWidth="1"/>
    <col min="13831" max="13833" width="8.7109375" style="9"/>
    <col min="13834" max="13834" width="14.7109375" style="9" customWidth="1"/>
    <col min="13835" max="13835" width="8.7109375" style="9"/>
    <col min="13836" max="13836" width="13.42578125" style="9" customWidth="1"/>
    <col min="13837" max="13837" width="9.28515625" style="9" customWidth="1"/>
    <col min="13838" max="13838" width="9.7109375" style="9" customWidth="1"/>
    <col min="13839" max="13841" width="9.28515625" style="9" customWidth="1"/>
    <col min="13842" max="13842" width="9.7109375" style="9" customWidth="1"/>
    <col min="13843" max="14080" width="8.7109375" style="9"/>
    <col min="14081" max="14081" width="5.28515625" style="9" customWidth="1"/>
    <col min="14082" max="14082" width="11.140625" style="9" customWidth="1"/>
    <col min="14083" max="14083" width="9.85546875" style="9" customWidth="1"/>
    <col min="14084" max="14084" width="7.5703125" style="9" customWidth="1"/>
    <col min="14085" max="14085" width="4.5703125" style="9" customWidth="1"/>
    <col min="14086" max="14086" width="9.140625" style="9" customWidth="1"/>
    <col min="14087" max="14089" width="8.7109375" style="9"/>
    <col min="14090" max="14090" width="14.7109375" style="9" customWidth="1"/>
    <col min="14091" max="14091" width="8.7109375" style="9"/>
    <col min="14092" max="14092" width="13.42578125" style="9" customWidth="1"/>
    <col min="14093" max="14093" width="9.28515625" style="9" customWidth="1"/>
    <col min="14094" max="14094" width="9.7109375" style="9" customWidth="1"/>
    <col min="14095" max="14097" width="9.28515625" style="9" customWidth="1"/>
    <col min="14098" max="14098" width="9.7109375" style="9" customWidth="1"/>
    <col min="14099" max="14336" width="8.7109375" style="9"/>
    <col min="14337" max="14337" width="5.28515625" style="9" customWidth="1"/>
    <col min="14338" max="14338" width="11.140625" style="9" customWidth="1"/>
    <col min="14339" max="14339" width="9.85546875" style="9" customWidth="1"/>
    <col min="14340" max="14340" width="7.5703125" style="9" customWidth="1"/>
    <col min="14341" max="14341" width="4.5703125" style="9" customWidth="1"/>
    <col min="14342" max="14342" width="9.140625" style="9" customWidth="1"/>
    <col min="14343" max="14345" width="8.7109375" style="9"/>
    <col min="14346" max="14346" width="14.7109375" style="9" customWidth="1"/>
    <col min="14347" max="14347" width="8.7109375" style="9"/>
    <col min="14348" max="14348" width="13.42578125" style="9" customWidth="1"/>
    <col min="14349" max="14349" width="9.28515625" style="9" customWidth="1"/>
    <col min="14350" max="14350" width="9.7109375" style="9" customWidth="1"/>
    <col min="14351" max="14353" width="9.28515625" style="9" customWidth="1"/>
    <col min="14354" max="14354" width="9.7109375" style="9" customWidth="1"/>
    <col min="14355" max="14592" width="8.7109375" style="9"/>
    <col min="14593" max="14593" width="5.28515625" style="9" customWidth="1"/>
    <col min="14594" max="14594" width="11.140625" style="9" customWidth="1"/>
    <col min="14595" max="14595" width="9.85546875" style="9" customWidth="1"/>
    <col min="14596" max="14596" width="7.5703125" style="9" customWidth="1"/>
    <col min="14597" max="14597" width="4.5703125" style="9" customWidth="1"/>
    <col min="14598" max="14598" width="9.140625" style="9" customWidth="1"/>
    <col min="14599" max="14601" width="8.7109375" style="9"/>
    <col min="14602" max="14602" width="14.7109375" style="9" customWidth="1"/>
    <col min="14603" max="14603" width="8.7109375" style="9"/>
    <col min="14604" max="14604" width="13.42578125" style="9" customWidth="1"/>
    <col min="14605" max="14605" width="9.28515625" style="9" customWidth="1"/>
    <col min="14606" max="14606" width="9.7109375" style="9" customWidth="1"/>
    <col min="14607" max="14609" width="9.28515625" style="9" customWidth="1"/>
    <col min="14610" max="14610" width="9.7109375" style="9" customWidth="1"/>
    <col min="14611" max="14848" width="8.7109375" style="9"/>
    <col min="14849" max="14849" width="5.28515625" style="9" customWidth="1"/>
    <col min="14850" max="14850" width="11.140625" style="9" customWidth="1"/>
    <col min="14851" max="14851" width="9.85546875" style="9" customWidth="1"/>
    <col min="14852" max="14852" width="7.5703125" style="9" customWidth="1"/>
    <col min="14853" max="14853" width="4.5703125" style="9" customWidth="1"/>
    <col min="14854" max="14854" width="9.140625" style="9" customWidth="1"/>
    <col min="14855" max="14857" width="8.7109375" style="9"/>
    <col min="14858" max="14858" width="14.7109375" style="9" customWidth="1"/>
    <col min="14859" max="14859" width="8.7109375" style="9"/>
    <col min="14860" max="14860" width="13.42578125" style="9" customWidth="1"/>
    <col min="14861" max="14861" width="9.28515625" style="9" customWidth="1"/>
    <col min="14862" max="14862" width="9.7109375" style="9" customWidth="1"/>
    <col min="14863" max="14865" width="9.28515625" style="9" customWidth="1"/>
    <col min="14866" max="14866" width="9.7109375" style="9" customWidth="1"/>
    <col min="14867" max="15104" width="8.7109375" style="9"/>
    <col min="15105" max="15105" width="5.28515625" style="9" customWidth="1"/>
    <col min="15106" max="15106" width="11.140625" style="9" customWidth="1"/>
    <col min="15107" max="15107" width="9.85546875" style="9" customWidth="1"/>
    <col min="15108" max="15108" width="7.5703125" style="9" customWidth="1"/>
    <col min="15109" max="15109" width="4.5703125" style="9" customWidth="1"/>
    <col min="15110" max="15110" width="9.140625" style="9" customWidth="1"/>
    <col min="15111" max="15113" width="8.7109375" style="9"/>
    <col min="15114" max="15114" width="14.7109375" style="9" customWidth="1"/>
    <col min="15115" max="15115" width="8.7109375" style="9"/>
    <col min="15116" max="15116" width="13.42578125" style="9" customWidth="1"/>
    <col min="15117" max="15117" width="9.28515625" style="9" customWidth="1"/>
    <col min="15118" max="15118" width="9.7109375" style="9" customWidth="1"/>
    <col min="15119" max="15121" width="9.28515625" style="9" customWidth="1"/>
    <col min="15122" max="15122" width="9.7109375" style="9" customWidth="1"/>
    <col min="15123" max="15360" width="8.7109375" style="9"/>
    <col min="15361" max="15361" width="5.28515625" style="9" customWidth="1"/>
    <col min="15362" max="15362" width="11.140625" style="9" customWidth="1"/>
    <col min="15363" max="15363" width="9.85546875" style="9" customWidth="1"/>
    <col min="15364" max="15364" width="7.5703125" style="9" customWidth="1"/>
    <col min="15365" max="15365" width="4.5703125" style="9" customWidth="1"/>
    <col min="15366" max="15366" width="9.140625" style="9" customWidth="1"/>
    <col min="15367" max="15369" width="8.7109375" style="9"/>
    <col min="15370" max="15370" width="14.7109375" style="9" customWidth="1"/>
    <col min="15371" max="15371" width="8.7109375" style="9"/>
    <col min="15372" max="15372" width="13.42578125" style="9" customWidth="1"/>
    <col min="15373" max="15373" width="9.28515625" style="9" customWidth="1"/>
    <col min="15374" max="15374" width="9.7109375" style="9" customWidth="1"/>
    <col min="15375" max="15377" width="9.28515625" style="9" customWidth="1"/>
    <col min="15378" max="15378" width="9.7109375" style="9" customWidth="1"/>
    <col min="15379" max="15616" width="8.7109375" style="9"/>
    <col min="15617" max="15617" width="5.28515625" style="9" customWidth="1"/>
    <col min="15618" max="15618" width="11.140625" style="9" customWidth="1"/>
    <col min="15619" max="15619" width="9.85546875" style="9" customWidth="1"/>
    <col min="15620" max="15620" width="7.5703125" style="9" customWidth="1"/>
    <col min="15621" max="15621" width="4.5703125" style="9" customWidth="1"/>
    <col min="15622" max="15622" width="9.140625" style="9" customWidth="1"/>
    <col min="15623" max="15625" width="8.7109375" style="9"/>
    <col min="15626" max="15626" width="14.7109375" style="9" customWidth="1"/>
    <col min="15627" max="15627" width="8.7109375" style="9"/>
    <col min="15628" max="15628" width="13.42578125" style="9" customWidth="1"/>
    <col min="15629" max="15629" width="9.28515625" style="9" customWidth="1"/>
    <col min="15630" max="15630" width="9.7109375" style="9" customWidth="1"/>
    <col min="15631" max="15633" width="9.28515625" style="9" customWidth="1"/>
    <col min="15634" max="15634" width="9.7109375" style="9" customWidth="1"/>
    <col min="15635" max="15872" width="8.7109375" style="9"/>
    <col min="15873" max="15873" width="5.28515625" style="9" customWidth="1"/>
    <col min="15874" max="15874" width="11.140625" style="9" customWidth="1"/>
    <col min="15875" max="15875" width="9.85546875" style="9" customWidth="1"/>
    <col min="15876" max="15876" width="7.5703125" style="9" customWidth="1"/>
    <col min="15877" max="15877" width="4.5703125" style="9" customWidth="1"/>
    <col min="15878" max="15878" width="9.140625" style="9" customWidth="1"/>
    <col min="15879" max="15881" width="8.7109375" style="9"/>
    <col min="15882" max="15882" width="14.7109375" style="9" customWidth="1"/>
    <col min="15883" max="15883" width="8.7109375" style="9"/>
    <col min="15884" max="15884" width="13.42578125" style="9" customWidth="1"/>
    <col min="15885" max="15885" width="9.28515625" style="9" customWidth="1"/>
    <col min="15886" max="15886" width="9.7109375" style="9" customWidth="1"/>
    <col min="15887" max="15889" width="9.28515625" style="9" customWidth="1"/>
    <col min="15890" max="15890" width="9.7109375" style="9" customWidth="1"/>
    <col min="15891" max="16128" width="8.7109375" style="9"/>
    <col min="16129" max="16129" width="5.28515625" style="9" customWidth="1"/>
    <col min="16130" max="16130" width="11.140625" style="9" customWidth="1"/>
    <col min="16131" max="16131" width="9.85546875" style="9" customWidth="1"/>
    <col min="16132" max="16132" width="7.5703125" style="9" customWidth="1"/>
    <col min="16133" max="16133" width="4.5703125" style="9" customWidth="1"/>
    <col min="16134" max="16134" width="9.140625" style="9" customWidth="1"/>
    <col min="16135" max="16137" width="8.7109375" style="9"/>
    <col min="16138" max="16138" width="14.7109375" style="9" customWidth="1"/>
    <col min="16139" max="16139" width="8.7109375" style="9"/>
    <col min="16140" max="16140" width="13.42578125" style="9" customWidth="1"/>
    <col min="16141" max="16141" width="9.28515625" style="9" customWidth="1"/>
    <col min="16142" max="16142" width="9.7109375" style="9" customWidth="1"/>
    <col min="16143" max="16145" width="9.28515625" style="9" customWidth="1"/>
    <col min="16146" max="16146" width="9.7109375" style="9" customWidth="1"/>
    <col min="16147" max="16384" width="8.7109375" style="9"/>
  </cols>
  <sheetData>
    <row r="1" spans="1:10" x14ac:dyDescent="0.25">
      <c r="A1" s="1"/>
      <c r="B1" s="2"/>
      <c r="C1" s="3"/>
      <c r="D1" s="4"/>
      <c r="E1" s="5"/>
      <c r="F1" s="6"/>
      <c r="G1" s="6"/>
      <c r="H1" s="6"/>
      <c r="I1" s="7"/>
      <c r="J1" s="8"/>
    </row>
    <row r="2" spans="1:10" s="5" customFormat="1" x14ac:dyDescent="0.25">
      <c r="A2" s="1"/>
      <c r="B2" s="10"/>
      <c r="C2" s="3"/>
      <c r="D2" s="10"/>
      <c r="E2" s="10"/>
      <c r="G2" s="11"/>
      <c r="H2" s="12"/>
      <c r="I2" s="7"/>
      <c r="J2" s="8"/>
    </row>
    <row r="3" spans="1:10" s="5" customFormat="1" x14ac:dyDescent="0.25">
      <c r="A3" s="1"/>
      <c r="B3" s="10"/>
      <c r="C3" s="3"/>
      <c r="D3" s="10"/>
      <c r="E3" s="10"/>
      <c r="G3" s="13"/>
      <c r="H3" s="14"/>
      <c r="I3" s="14"/>
      <c r="J3" s="8"/>
    </row>
    <row r="4" spans="1:10" s="5" customFormat="1" x14ac:dyDescent="0.25">
      <c r="B4" s="10"/>
      <c r="C4" s="10"/>
      <c r="D4" s="10"/>
      <c r="E4" s="10"/>
      <c r="G4" s="15"/>
      <c r="H4" s="10"/>
      <c r="I4" s="6"/>
      <c r="J4" s="6"/>
    </row>
    <row r="5" spans="1:10" s="16" customFormat="1" ht="15" x14ac:dyDescent="0.25">
      <c r="B5" s="17"/>
      <c r="C5" s="17"/>
      <c r="E5" s="18"/>
      <c r="F5" s="19"/>
      <c r="G5" s="20"/>
      <c r="H5" s="18"/>
      <c r="I5" s="21"/>
      <c r="J5" s="21"/>
    </row>
    <row r="6" spans="1:10" s="16" customFormat="1" ht="15" x14ac:dyDescent="0.25">
      <c r="B6" s="10" t="s">
        <v>0</v>
      </c>
      <c r="C6" s="17"/>
      <c r="D6" s="18"/>
      <c r="E6" s="17"/>
      <c r="F6" s="22"/>
      <c r="G6" s="23"/>
      <c r="H6" s="17"/>
      <c r="I6" s="24"/>
      <c r="J6" s="24"/>
    </row>
    <row r="7" spans="1:10" s="16" customFormat="1" x14ac:dyDescent="0.25">
      <c r="B7" s="95" t="s">
        <v>1</v>
      </c>
      <c r="C7" s="95"/>
      <c r="D7" s="95"/>
      <c r="E7" s="95"/>
      <c r="F7" s="95"/>
      <c r="G7" s="96"/>
      <c r="H7" s="96"/>
      <c r="I7" s="96"/>
      <c r="J7" s="96"/>
    </row>
    <row r="8" spans="1:10" s="16" customFormat="1" x14ac:dyDescent="0.25">
      <c r="B8" s="96"/>
      <c r="C8" s="96"/>
      <c r="D8" s="96"/>
      <c r="E8" s="96"/>
      <c r="F8" s="96"/>
      <c r="G8" s="96"/>
      <c r="H8" s="96"/>
      <c r="I8" s="96"/>
      <c r="J8" s="96"/>
    </row>
    <row r="9" spans="1:10" s="16" customFormat="1" x14ac:dyDescent="0.25">
      <c r="B9" s="96"/>
      <c r="C9" s="96"/>
      <c r="D9" s="96"/>
      <c r="E9" s="96"/>
      <c r="F9" s="96"/>
      <c r="G9" s="96"/>
      <c r="H9" s="96"/>
      <c r="I9" s="96"/>
      <c r="J9" s="96"/>
    </row>
    <row r="10" spans="1:10" s="16" customFormat="1" ht="39" customHeight="1" x14ac:dyDescent="0.25">
      <c r="B10" s="88" t="s">
        <v>2</v>
      </c>
      <c r="C10" s="88"/>
      <c r="D10" s="88"/>
      <c r="E10" s="88"/>
      <c r="F10" s="88"/>
      <c r="G10" s="88"/>
      <c r="H10" s="88"/>
      <c r="I10" s="88"/>
      <c r="J10" s="88"/>
    </row>
    <row r="11" spans="1:10" s="16" customFormat="1" ht="65.25" customHeight="1" x14ac:dyDescent="0.25">
      <c r="B11" s="99" t="s">
        <v>3</v>
      </c>
      <c r="C11" s="99"/>
      <c r="D11" s="99"/>
      <c r="E11" s="99"/>
      <c r="F11" s="99"/>
      <c r="G11" s="99"/>
      <c r="H11" s="99"/>
      <c r="I11" s="99"/>
      <c r="J11" s="99"/>
    </row>
    <row r="12" spans="1:10" s="16" customFormat="1" x14ac:dyDescent="0.25">
      <c r="B12" s="95" t="s">
        <v>4</v>
      </c>
      <c r="C12" s="95"/>
      <c r="D12" s="95"/>
      <c r="E12" s="95"/>
      <c r="F12" s="95"/>
      <c r="G12" s="96"/>
      <c r="H12" s="96"/>
      <c r="I12" s="96"/>
      <c r="J12" s="96"/>
    </row>
    <row r="13" spans="1:10" s="16" customFormat="1" ht="8.25" customHeight="1" x14ac:dyDescent="0.25">
      <c r="B13" s="96"/>
      <c r="C13" s="96"/>
      <c r="D13" s="96"/>
      <c r="E13" s="96"/>
      <c r="F13" s="96"/>
      <c r="G13" s="96"/>
      <c r="H13" s="96"/>
      <c r="I13" s="96"/>
      <c r="J13" s="96"/>
    </row>
    <row r="14" spans="1:10" s="16" customFormat="1" ht="4.5" customHeight="1" x14ac:dyDescent="0.25">
      <c r="B14" s="96"/>
      <c r="C14" s="96"/>
      <c r="D14" s="96"/>
      <c r="E14" s="96"/>
      <c r="F14" s="96"/>
      <c r="G14" s="96"/>
      <c r="H14" s="96"/>
      <c r="I14" s="96"/>
      <c r="J14" s="96"/>
    </row>
    <row r="15" spans="1:10" s="16" customFormat="1" ht="10.5" customHeight="1" x14ac:dyDescent="0.25">
      <c r="B15" s="25"/>
      <c r="C15" s="25"/>
      <c r="D15" s="25"/>
      <c r="E15" s="25"/>
      <c r="F15" s="25"/>
      <c r="G15" s="25"/>
      <c r="H15" s="25"/>
      <c r="I15" s="25"/>
      <c r="J15" s="25"/>
    </row>
    <row r="16" spans="1:10" s="16" customFormat="1" ht="14.25" customHeight="1" x14ac:dyDescent="0.25">
      <c r="B16" s="88" t="s">
        <v>5</v>
      </c>
      <c r="C16" s="97"/>
      <c r="D16" s="97"/>
      <c r="E16" s="97"/>
      <c r="F16" s="97"/>
      <c r="G16" s="97"/>
      <c r="H16" s="97"/>
      <c r="I16" s="97"/>
      <c r="J16" s="97"/>
    </row>
    <row r="17" spans="1:10" x14ac:dyDescent="0.25">
      <c r="A17" s="5"/>
      <c r="B17" s="98"/>
      <c r="C17" s="98"/>
      <c r="D17" s="98"/>
      <c r="E17" s="98"/>
      <c r="F17" s="98"/>
      <c r="G17" s="98"/>
      <c r="H17" s="98"/>
      <c r="I17" s="98"/>
      <c r="J17" s="98"/>
    </row>
    <row r="18" spans="1:10" x14ac:dyDescent="0.25">
      <c r="A18" s="5"/>
      <c r="B18" s="5"/>
      <c r="C18" s="5"/>
      <c r="F18" s="6"/>
      <c r="G18" s="6"/>
      <c r="H18" s="6"/>
      <c r="I18" s="6"/>
      <c r="J18" s="6"/>
    </row>
    <row r="19" spans="1:10" x14ac:dyDescent="0.25">
      <c r="A19" s="5"/>
      <c r="B19" s="5"/>
      <c r="C19" s="5"/>
      <c r="F19" s="6"/>
      <c r="G19" s="6"/>
      <c r="H19" s="6"/>
      <c r="I19" s="6"/>
      <c r="J19" s="6"/>
    </row>
    <row r="20" spans="1:10" ht="15" x14ac:dyDescent="0.25">
      <c r="A20" s="53" t="s">
        <v>6</v>
      </c>
      <c r="B20" s="54" t="s">
        <v>7</v>
      </c>
      <c r="C20" s="54"/>
      <c r="D20" s="55"/>
      <c r="E20" s="55"/>
      <c r="F20" s="56"/>
      <c r="G20" s="56"/>
      <c r="H20" s="56"/>
      <c r="I20" s="57"/>
      <c r="J20" s="57"/>
    </row>
    <row r="21" spans="1:10" x14ac:dyDescent="0.25">
      <c r="A21" s="26"/>
      <c r="B21" s="27"/>
      <c r="C21" s="5"/>
      <c r="D21" s="5"/>
      <c r="E21" s="5"/>
      <c r="F21" s="6"/>
      <c r="G21" s="6"/>
      <c r="H21" s="6"/>
      <c r="I21" s="6"/>
    </row>
    <row r="22" spans="1:10" ht="15" customHeight="1" x14ac:dyDescent="0.25">
      <c r="A22" s="10"/>
      <c r="B22" s="2" t="s">
        <v>8</v>
      </c>
      <c r="C22" s="5"/>
      <c r="D22" s="5"/>
      <c r="E22" s="5"/>
    </row>
    <row r="23" spans="1:10" ht="15" customHeight="1" x14ac:dyDescent="0.25">
      <c r="C23" s="29"/>
      <c r="D23" s="30"/>
      <c r="E23" s="30"/>
      <c r="F23" s="90" t="s">
        <v>9</v>
      </c>
      <c r="G23" s="90"/>
      <c r="H23" s="58" t="s">
        <v>10</v>
      </c>
      <c r="I23" s="58" t="s">
        <v>11</v>
      </c>
      <c r="J23" s="58" t="s">
        <v>12</v>
      </c>
    </row>
    <row r="24" spans="1:10" ht="66" customHeight="1" x14ac:dyDescent="0.25">
      <c r="A24" s="31" t="s">
        <v>13</v>
      </c>
      <c r="B24" s="88" t="s">
        <v>14</v>
      </c>
      <c r="C24" s="88"/>
      <c r="D24" s="88"/>
      <c r="E24" s="88"/>
      <c r="F24" s="89"/>
      <c r="G24" s="89"/>
      <c r="H24" s="89"/>
      <c r="I24" s="89"/>
      <c r="J24" s="89"/>
    </row>
    <row r="25" spans="1:10" s="33" customFormat="1" ht="16.5" customHeight="1" x14ac:dyDescent="0.25">
      <c r="A25" s="26"/>
      <c r="B25" s="5" t="s">
        <v>15</v>
      </c>
      <c r="C25" s="6"/>
      <c r="D25" s="5"/>
      <c r="E25" s="6"/>
      <c r="F25" s="6"/>
      <c r="G25" s="32"/>
      <c r="H25" s="32"/>
      <c r="I25" s="32"/>
      <c r="J25" s="6"/>
    </row>
    <row r="26" spans="1:10" s="6" customFormat="1" ht="15" x14ac:dyDescent="0.25">
      <c r="A26" s="34"/>
      <c r="B26" s="5"/>
      <c r="C26" s="6" t="s">
        <v>16</v>
      </c>
      <c r="D26" s="5">
        <v>65</v>
      </c>
      <c r="E26" s="6" t="s">
        <v>17</v>
      </c>
      <c r="F26" s="100"/>
      <c r="G26" s="32">
        <f>+D26*F26</f>
        <v>0</v>
      </c>
      <c r="H26" s="32">
        <f>G26*0.25</f>
        <v>0</v>
      </c>
      <c r="I26" s="32"/>
      <c r="J26" s="32">
        <f>G26+H26</f>
        <v>0</v>
      </c>
    </row>
    <row r="27" spans="1:10" x14ac:dyDescent="0.25">
      <c r="A27" s="26"/>
      <c r="B27" s="27"/>
      <c r="C27" s="5"/>
      <c r="D27" s="5"/>
      <c r="E27" s="5"/>
      <c r="F27" s="6"/>
      <c r="G27" s="6"/>
      <c r="H27" s="6"/>
      <c r="I27" s="6"/>
    </row>
    <row r="28" spans="1:10" ht="52.5" customHeight="1" x14ac:dyDescent="0.25">
      <c r="A28" s="31" t="s">
        <v>18</v>
      </c>
      <c r="B28" s="88" t="s">
        <v>19</v>
      </c>
      <c r="C28" s="88"/>
      <c r="D28" s="88"/>
      <c r="E28" s="88"/>
      <c r="F28" s="89"/>
      <c r="G28" s="89"/>
      <c r="H28" s="89"/>
      <c r="I28" s="89"/>
      <c r="J28" s="89"/>
    </row>
    <row r="29" spans="1:10" s="33" customFormat="1" ht="16.5" customHeight="1" x14ac:dyDescent="0.25">
      <c r="A29" s="26"/>
      <c r="B29" s="5" t="s">
        <v>20</v>
      </c>
      <c r="C29" s="6"/>
      <c r="D29" s="5"/>
      <c r="E29" s="6"/>
      <c r="F29" s="6"/>
      <c r="G29" s="32"/>
      <c r="H29" s="32"/>
      <c r="I29" s="32"/>
      <c r="J29" s="6"/>
    </row>
    <row r="30" spans="1:10" s="6" customFormat="1" ht="15" x14ac:dyDescent="0.25">
      <c r="A30" s="34"/>
      <c r="B30" s="5"/>
      <c r="C30" s="6" t="s">
        <v>16</v>
      </c>
      <c r="D30" s="5">
        <v>2.2999999999999998</v>
      </c>
      <c r="E30" s="6" t="s">
        <v>17</v>
      </c>
      <c r="F30" s="100"/>
      <c r="G30" s="32">
        <f>+D30*F30</f>
        <v>0</v>
      </c>
      <c r="H30" s="32">
        <f>G30*0.25</f>
        <v>0</v>
      </c>
      <c r="I30" s="32"/>
      <c r="J30" s="32">
        <f>G30+H30</f>
        <v>0</v>
      </c>
    </row>
    <row r="31" spans="1:10" x14ac:dyDescent="0.25">
      <c r="A31" s="26"/>
      <c r="B31" s="27"/>
      <c r="C31" s="5"/>
      <c r="D31" s="5"/>
      <c r="E31" s="5"/>
      <c r="F31" s="6"/>
      <c r="G31" s="6"/>
      <c r="H31" s="6"/>
      <c r="I31" s="6"/>
    </row>
    <row r="32" spans="1:10" ht="51.75" customHeight="1" x14ac:dyDescent="0.25">
      <c r="A32" s="31" t="s">
        <v>21</v>
      </c>
      <c r="B32" s="88" t="s">
        <v>22</v>
      </c>
      <c r="C32" s="88"/>
      <c r="D32" s="88"/>
      <c r="E32" s="88"/>
      <c r="F32" s="89"/>
      <c r="G32" s="89"/>
      <c r="H32" s="89"/>
      <c r="I32" s="89"/>
      <c r="J32" s="89"/>
    </row>
    <row r="33" spans="1:10" s="33" customFormat="1" ht="30.75" customHeight="1" x14ac:dyDescent="0.25">
      <c r="A33" s="26"/>
      <c r="B33" s="88" t="s">
        <v>23</v>
      </c>
      <c r="C33" s="88"/>
      <c r="D33" s="88"/>
      <c r="E33" s="88"/>
      <c r="F33" s="89"/>
      <c r="G33" s="89"/>
      <c r="H33" s="89"/>
      <c r="I33" s="89"/>
      <c r="J33" s="89"/>
    </row>
    <row r="34" spans="1:10" s="6" customFormat="1" ht="15" x14ac:dyDescent="0.25">
      <c r="A34" s="35"/>
      <c r="B34" s="5"/>
      <c r="C34" s="6" t="s">
        <v>16</v>
      </c>
      <c r="D34" s="5">
        <v>2.4</v>
      </c>
      <c r="E34" s="6" t="s">
        <v>17</v>
      </c>
      <c r="F34" s="100"/>
      <c r="G34" s="32">
        <f>+D34*F34</f>
        <v>0</v>
      </c>
      <c r="H34" s="32">
        <f>G34*0.25</f>
        <v>0</v>
      </c>
      <c r="I34" s="32"/>
      <c r="J34" s="32">
        <f>G34+H34</f>
        <v>0</v>
      </c>
    </row>
    <row r="35" spans="1:10" x14ac:dyDescent="0.25">
      <c r="A35" s="26"/>
      <c r="B35" s="27"/>
      <c r="C35" s="5"/>
      <c r="D35" s="5"/>
      <c r="E35" s="5"/>
      <c r="F35" s="6"/>
      <c r="G35" s="6"/>
      <c r="H35" s="6"/>
      <c r="I35" s="6"/>
    </row>
    <row r="36" spans="1:10" ht="15" customHeight="1" x14ac:dyDescent="0.25">
      <c r="A36" s="26" t="s">
        <v>24</v>
      </c>
      <c r="B36" s="93" t="s">
        <v>25</v>
      </c>
      <c r="C36" s="93"/>
      <c r="D36" s="93"/>
      <c r="E36" s="93"/>
      <c r="F36" s="94"/>
      <c r="G36" s="94"/>
      <c r="H36" s="94"/>
      <c r="I36" s="94"/>
      <c r="J36" s="94"/>
    </row>
    <row r="37" spans="1:10" ht="14.25" customHeight="1" x14ac:dyDescent="0.25">
      <c r="A37" s="36" t="s">
        <v>26</v>
      </c>
      <c r="B37" s="88" t="s">
        <v>27</v>
      </c>
      <c r="C37" s="88"/>
      <c r="D37" s="88"/>
      <c r="E37" s="88"/>
      <c r="F37" s="89"/>
      <c r="G37" s="89"/>
      <c r="H37" s="89"/>
      <c r="I37" s="89"/>
      <c r="J37" s="89"/>
    </row>
    <row r="38" spans="1:10" s="33" customFormat="1" ht="13.5" customHeight="1" x14ac:dyDescent="0.25">
      <c r="A38" s="26"/>
      <c r="B38" s="5" t="s">
        <v>28</v>
      </c>
      <c r="C38" s="6"/>
      <c r="D38" s="5"/>
      <c r="E38" s="6"/>
      <c r="F38" s="6"/>
      <c r="G38" s="32"/>
      <c r="H38" s="32"/>
      <c r="I38" s="32"/>
      <c r="J38" s="6"/>
    </row>
    <row r="39" spans="1:10" s="6" customFormat="1" x14ac:dyDescent="0.25">
      <c r="A39" s="35"/>
      <c r="B39" s="5"/>
      <c r="C39" s="6" t="s">
        <v>29</v>
      </c>
      <c r="D39" s="5">
        <v>9</v>
      </c>
      <c r="E39" s="6" t="s">
        <v>17</v>
      </c>
      <c r="F39" s="100"/>
      <c r="G39" s="32">
        <f>+D39*F39</f>
        <v>0</v>
      </c>
      <c r="H39" s="32">
        <f>G39*0.25</f>
        <v>0</v>
      </c>
      <c r="I39" s="32"/>
      <c r="J39" s="32">
        <f>G39+H39</f>
        <v>0</v>
      </c>
    </row>
    <row r="40" spans="1:10" s="6" customFormat="1" ht="7.5" customHeight="1" x14ac:dyDescent="0.25">
      <c r="A40" s="35"/>
      <c r="B40" s="5"/>
      <c r="D40" s="5"/>
      <c r="F40" s="32"/>
      <c r="G40" s="32"/>
      <c r="H40" s="32"/>
      <c r="I40" s="32"/>
      <c r="J40" s="32"/>
    </row>
    <row r="41" spans="1:10" ht="27" customHeight="1" x14ac:dyDescent="0.25">
      <c r="A41" s="36" t="s">
        <v>30</v>
      </c>
      <c r="B41" s="88" t="s">
        <v>31</v>
      </c>
      <c r="C41" s="88"/>
      <c r="D41" s="88"/>
      <c r="E41" s="88"/>
      <c r="F41" s="89"/>
      <c r="G41" s="89"/>
      <c r="H41" s="89"/>
      <c r="I41" s="89"/>
      <c r="J41" s="89"/>
    </row>
    <row r="42" spans="1:10" s="33" customFormat="1" ht="13.5" customHeight="1" x14ac:dyDescent="0.25">
      <c r="A42" s="26"/>
      <c r="B42" s="5" t="s">
        <v>32</v>
      </c>
      <c r="C42" s="6"/>
      <c r="D42" s="5"/>
      <c r="E42" s="6"/>
      <c r="F42" s="6"/>
      <c r="G42" s="32"/>
      <c r="H42" s="32"/>
      <c r="I42" s="32"/>
      <c r="J42" s="6"/>
    </row>
    <row r="43" spans="1:10" s="6" customFormat="1" ht="15" x14ac:dyDescent="0.25">
      <c r="A43" s="35"/>
      <c r="B43" s="5"/>
      <c r="C43" s="6" t="s">
        <v>16</v>
      </c>
      <c r="D43" s="5">
        <v>1.65</v>
      </c>
      <c r="E43" s="6" t="s">
        <v>17</v>
      </c>
      <c r="F43" s="100"/>
      <c r="G43" s="32">
        <f>+D43*F43</f>
        <v>0</v>
      </c>
      <c r="H43" s="32">
        <f>G43*0.25</f>
        <v>0</v>
      </c>
      <c r="I43" s="32"/>
      <c r="J43" s="32">
        <f>G43+H43</f>
        <v>0</v>
      </c>
    </row>
    <row r="44" spans="1:10" s="6" customFormat="1" ht="7.5" customHeight="1" x14ac:dyDescent="0.25">
      <c r="A44" s="35"/>
      <c r="B44" s="5"/>
      <c r="D44" s="5"/>
      <c r="F44" s="32"/>
      <c r="G44" s="32"/>
      <c r="H44" s="32"/>
      <c r="I44" s="32"/>
      <c r="J44" s="32"/>
    </row>
    <row r="45" spans="1:10" ht="39" customHeight="1" x14ac:dyDescent="0.25">
      <c r="A45" s="36" t="s">
        <v>33</v>
      </c>
      <c r="B45" s="88" t="s">
        <v>34</v>
      </c>
      <c r="C45" s="88"/>
      <c r="D45" s="88"/>
      <c r="E45" s="88"/>
      <c r="F45" s="89"/>
      <c r="G45" s="89"/>
      <c r="H45" s="89"/>
      <c r="I45" s="89"/>
      <c r="J45" s="89"/>
    </row>
    <row r="46" spans="1:10" s="33" customFormat="1" ht="13.5" customHeight="1" x14ac:dyDescent="0.25">
      <c r="A46" s="26"/>
      <c r="B46" s="5" t="s">
        <v>35</v>
      </c>
      <c r="C46" s="6"/>
      <c r="D46" s="5"/>
      <c r="E46" s="6"/>
      <c r="F46" s="6"/>
      <c r="G46" s="32"/>
      <c r="H46" s="32"/>
      <c r="I46" s="32"/>
      <c r="J46" s="6"/>
    </row>
    <row r="47" spans="1:10" s="6" customFormat="1" x14ac:dyDescent="0.25">
      <c r="A47" s="35"/>
      <c r="B47" s="5"/>
      <c r="C47" s="6" t="s">
        <v>29</v>
      </c>
      <c r="D47" s="5">
        <v>8</v>
      </c>
      <c r="E47" s="6" t="s">
        <v>17</v>
      </c>
      <c r="F47" s="100"/>
      <c r="G47" s="32">
        <f>+D47*F47</f>
        <v>0</v>
      </c>
      <c r="H47" s="32">
        <f>G47*0.25</f>
        <v>0</v>
      </c>
      <c r="I47" s="32"/>
      <c r="J47" s="32">
        <f>G47+H47</f>
        <v>0</v>
      </c>
    </row>
    <row r="48" spans="1:10" s="6" customFormat="1" ht="7.5" customHeight="1" x14ac:dyDescent="0.25">
      <c r="A48" s="35"/>
      <c r="B48" s="5"/>
      <c r="D48" s="5"/>
      <c r="F48" s="32"/>
      <c r="G48" s="32"/>
      <c r="H48" s="32"/>
      <c r="I48" s="32"/>
      <c r="J48" s="32"/>
    </row>
    <row r="49" spans="1:10" ht="27" customHeight="1" x14ac:dyDescent="0.25">
      <c r="A49" s="36" t="s">
        <v>36</v>
      </c>
      <c r="B49" s="88" t="s">
        <v>37</v>
      </c>
      <c r="C49" s="88"/>
      <c r="D49" s="88"/>
      <c r="E49" s="88"/>
      <c r="F49" s="89"/>
      <c r="G49" s="89"/>
      <c r="H49" s="89"/>
      <c r="I49" s="89"/>
      <c r="J49" s="89"/>
    </row>
    <row r="50" spans="1:10" s="33" customFormat="1" ht="13.5" customHeight="1" x14ac:dyDescent="0.25">
      <c r="A50" s="26"/>
      <c r="B50" s="5" t="s">
        <v>38</v>
      </c>
      <c r="C50" s="6"/>
      <c r="D50" s="5"/>
      <c r="E50" s="6"/>
      <c r="F50" s="6"/>
      <c r="G50" s="32"/>
      <c r="H50" s="32"/>
      <c r="I50" s="32"/>
      <c r="J50" s="6"/>
    </row>
    <row r="51" spans="1:10" s="6" customFormat="1" ht="15" x14ac:dyDescent="0.25">
      <c r="A51" s="35"/>
      <c r="B51" s="5"/>
      <c r="C51" s="6" t="s">
        <v>16</v>
      </c>
      <c r="D51" s="5">
        <v>1.65</v>
      </c>
      <c r="E51" s="6" t="s">
        <v>17</v>
      </c>
      <c r="F51" s="100"/>
      <c r="G51" s="32">
        <f>+D51*F51</f>
        <v>0</v>
      </c>
      <c r="H51" s="32">
        <f>G51*0.25</f>
        <v>0</v>
      </c>
      <c r="I51" s="32"/>
      <c r="J51" s="32">
        <f>G51+H51</f>
        <v>0</v>
      </c>
    </row>
    <row r="52" spans="1:10" s="6" customFormat="1" ht="7.5" customHeight="1" x14ac:dyDescent="0.25">
      <c r="A52" s="35"/>
      <c r="B52" s="5"/>
      <c r="D52" s="5"/>
      <c r="F52" s="32"/>
      <c r="G52" s="32"/>
      <c r="H52" s="32"/>
      <c r="I52" s="32"/>
      <c r="J52" s="32"/>
    </row>
    <row r="53" spans="1:10" ht="15" customHeight="1" x14ac:dyDescent="0.25">
      <c r="A53" s="36" t="s">
        <v>39</v>
      </c>
      <c r="B53" s="88" t="s">
        <v>40</v>
      </c>
      <c r="C53" s="88"/>
      <c r="D53" s="88"/>
      <c r="E53" s="88"/>
      <c r="F53" s="89"/>
      <c r="G53" s="89"/>
      <c r="H53" s="89"/>
      <c r="I53" s="89"/>
      <c r="J53" s="89"/>
    </row>
    <row r="54" spans="1:10" s="33" customFormat="1" ht="13.5" customHeight="1" x14ac:dyDescent="0.25">
      <c r="A54" s="26"/>
      <c r="B54" s="5" t="s">
        <v>41</v>
      </c>
      <c r="C54" s="6"/>
      <c r="D54" s="5"/>
      <c r="E54" s="6"/>
      <c r="F54" s="6"/>
      <c r="G54" s="32"/>
      <c r="H54" s="32"/>
      <c r="I54" s="32"/>
      <c r="J54" s="6"/>
    </row>
    <row r="55" spans="1:10" s="6" customFormat="1" ht="15" x14ac:dyDescent="0.25">
      <c r="A55" s="35"/>
      <c r="B55" s="5"/>
      <c r="C55" s="6" t="s">
        <v>42</v>
      </c>
      <c r="D55" s="5">
        <v>12</v>
      </c>
      <c r="E55" s="6" t="s">
        <v>17</v>
      </c>
      <c r="F55" s="100"/>
      <c r="G55" s="32">
        <f>+D55*F55</f>
        <v>0</v>
      </c>
      <c r="H55" s="32">
        <f>G55*0.25</f>
        <v>0</v>
      </c>
      <c r="I55" s="32"/>
      <c r="J55" s="32">
        <f>G55+H55</f>
        <v>0</v>
      </c>
    </row>
    <row r="56" spans="1:10" x14ac:dyDescent="0.25">
      <c r="A56" s="26"/>
      <c r="B56" s="27"/>
      <c r="C56" s="5"/>
      <c r="D56" s="5"/>
      <c r="E56" s="5"/>
      <c r="F56" s="6"/>
      <c r="G56" s="6"/>
      <c r="H56" s="6"/>
      <c r="I56" s="6"/>
    </row>
    <row r="57" spans="1:10" ht="15" customHeight="1" x14ac:dyDescent="0.25">
      <c r="C57" s="29"/>
      <c r="D57" s="30"/>
      <c r="E57" s="30"/>
      <c r="F57" s="90" t="s">
        <v>9</v>
      </c>
      <c r="G57" s="90"/>
      <c r="H57" s="58" t="s">
        <v>10</v>
      </c>
      <c r="I57" s="58" t="s">
        <v>11</v>
      </c>
      <c r="J57" s="58" t="s">
        <v>12</v>
      </c>
    </row>
    <row r="58" spans="1:10" ht="15" customHeight="1" x14ac:dyDescent="0.25">
      <c r="A58" s="26" t="s">
        <v>43</v>
      </c>
      <c r="B58" s="93" t="s">
        <v>44</v>
      </c>
      <c r="C58" s="93"/>
      <c r="D58" s="93"/>
      <c r="E58" s="93"/>
      <c r="F58" s="94"/>
      <c r="G58" s="94"/>
      <c r="H58" s="94"/>
      <c r="I58" s="94"/>
      <c r="J58" s="94"/>
    </row>
    <row r="59" spans="1:10" ht="27.75" customHeight="1" x14ac:dyDescent="0.25">
      <c r="A59" s="36" t="s">
        <v>45</v>
      </c>
      <c r="B59" s="88" t="s">
        <v>46</v>
      </c>
      <c r="C59" s="88"/>
      <c r="D59" s="88"/>
      <c r="E59" s="88"/>
      <c r="F59" s="89"/>
      <c r="G59" s="89"/>
      <c r="H59" s="89"/>
      <c r="I59" s="89"/>
      <c r="J59" s="89"/>
    </row>
    <row r="60" spans="1:10" s="33" customFormat="1" ht="13.5" customHeight="1" x14ac:dyDescent="0.25">
      <c r="A60" s="26"/>
      <c r="B60" s="5" t="s">
        <v>47</v>
      </c>
      <c r="C60" s="6"/>
      <c r="D60" s="5"/>
      <c r="E60" s="6"/>
      <c r="F60" s="6"/>
      <c r="G60" s="32"/>
      <c r="H60" s="32"/>
      <c r="I60" s="32"/>
      <c r="J60" s="6"/>
    </row>
    <row r="61" spans="1:10" s="6" customFormat="1" x14ac:dyDescent="0.25">
      <c r="A61" s="35"/>
      <c r="B61" s="5"/>
      <c r="C61" s="6" t="s">
        <v>29</v>
      </c>
      <c r="D61" s="5">
        <v>6</v>
      </c>
      <c r="E61" s="6" t="s">
        <v>17</v>
      </c>
      <c r="F61" s="100"/>
      <c r="G61" s="32">
        <f>+D61*F61</f>
        <v>0</v>
      </c>
      <c r="H61" s="32">
        <f>G61*0.25</f>
        <v>0</v>
      </c>
      <c r="I61" s="32"/>
      <c r="J61" s="32">
        <f>G61+H61</f>
        <v>0</v>
      </c>
    </row>
    <row r="62" spans="1:10" s="6" customFormat="1" ht="7.5" customHeight="1" x14ac:dyDescent="0.25">
      <c r="A62" s="35"/>
      <c r="B62" s="5"/>
      <c r="D62" s="5"/>
      <c r="F62" s="32"/>
      <c r="G62" s="32"/>
      <c r="H62" s="32"/>
      <c r="I62" s="32"/>
      <c r="J62" s="32"/>
    </row>
    <row r="63" spans="1:10" ht="39.75" customHeight="1" x14ac:dyDescent="0.25">
      <c r="A63" s="36" t="s">
        <v>48</v>
      </c>
      <c r="B63" s="88" t="s">
        <v>49</v>
      </c>
      <c r="C63" s="88"/>
      <c r="D63" s="88"/>
      <c r="E63" s="88"/>
      <c r="F63" s="89"/>
      <c r="G63" s="89"/>
      <c r="H63" s="89"/>
      <c r="I63" s="89"/>
      <c r="J63" s="89"/>
    </row>
    <row r="64" spans="1:10" s="33" customFormat="1" ht="13.5" customHeight="1" x14ac:dyDescent="0.25">
      <c r="A64" s="26"/>
      <c r="B64" s="5" t="s">
        <v>50</v>
      </c>
      <c r="C64" s="6"/>
      <c r="D64" s="5"/>
      <c r="E64" s="6"/>
      <c r="F64" s="6"/>
      <c r="G64" s="32"/>
      <c r="H64" s="32"/>
      <c r="I64" s="32"/>
      <c r="J64" s="6"/>
    </row>
    <row r="65" spans="1:15" s="6" customFormat="1" x14ac:dyDescent="0.25">
      <c r="A65" s="35"/>
      <c r="B65" s="5"/>
      <c r="C65" s="6" t="s">
        <v>29</v>
      </c>
      <c r="D65" s="5">
        <v>8</v>
      </c>
      <c r="E65" s="6" t="s">
        <v>17</v>
      </c>
      <c r="F65" s="100"/>
      <c r="G65" s="32">
        <f>+D65*F65</f>
        <v>0</v>
      </c>
      <c r="H65" s="32">
        <f>G65*0.25</f>
        <v>0</v>
      </c>
      <c r="I65" s="32"/>
      <c r="J65" s="32">
        <f>G65+H65</f>
        <v>0</v>
      </c>
    </row>
    <row r="66" spans="1:15" x14ac:dyDescent="0.25">
      <c r="A66" s="26"/>
      <c r="B66" s="27"/>
      <c r="C66" s="5"/>
      <c r="D66" s="5"/>
      <c r="E66" s="5"/>
      <c r="F66" s="6"/>
      <c r="G66" s="6"/>
      <c r="H66" s="6"/>
      <c r="I66" s="6"/>
    </row>
    <row r="67" spans="1:15" ht="41.25" customHeight="1" x14ac:dyDescent="0.25">
      <c r="A67" s="31" t="s">
        <v>51</v>
      </c>
      <c r="B67" s="88" t="s">
        <v>52</v>
      </c>
      <c r="C67" s="88"/>
      <c r="D67" s="88"/>
      <c r="E67" s="88"/>
      <c r="F67" s="89"/>
      <c r="G67" s="89"/>
      <c r="H67" s="89"/>
      <c r="I67" s="89"/>
      <c r="J67" s="89"/>
    </row>
    <row r="68" spans="1:15" s="33" customFormat="1" ht="13.5" customHeight="1" x14ac:dyDescent="0.25">
      <c r="A68" s="26"/>
      <c r="B68" s="5" t="s">
        <v>53</v>
      </c>
      <c r="C68" s="6"/>
      <c r="D68" s="5"/>
      <c r="E68" s="6"/>
      <c r="F68" s="6"/>
      <c r="G68" s="32"/>
      <c r="H68" s="32"/>
      <c r="I68" s="32"/>
      <c r="J68" s="6"/>
    </row>
    <row r="69" spans="1:15" s="6" customFormat="1" ht="15" x14ac:dyDescent="0.25">
      <c r="A69" s="35"/>
      <c r="B69" s="5"/>
      <c r="C69" s="6" t="s">
        <v>16</v>
      </c>
      <c r="D69" s="5">
        <v>0.63</v>
      </c>
      <c r="E69" s="6" t="s">
        <v>17</v>
      </c>
      <c r="F69" s="100"/>
      <c r="G69" s="32">
        <f>+D69*F69</f>
        <v>0</v>
      </c>
      <c r="H69" s="32">
        <f>G69*0.25</f>
        <v>0</v>
      </c>
      <c r="I69" s="32"/>
      <c r="J69" s="32">
        <f>G69+H69</f>
        <v>0</v>
      </c>
    </row>
    <row r="70" spans="1:15" s="6" customFormat="1" x14ac:dyDescent="0.25">
      <c r="A70" s="35"/>
      <c r="B70" s="5"/>
      <c r="D70" s="5"/>
      <c r="F70" s="32"/>
      <c r="G70" s="32"/>
      <c r="H70" s="32"/>
      <c r="I70" s="32"/>
      <c r="J70" s="32"/>
    </row>
    <row r="71" spans="1:15" ht="120.75" customHeight="1" x14ac:dyDescent="0.25">
      <c r="A71" s="31" t="s">
        <v>54</v>
      </c>
      <c r="B71" s="88" t="s">
        <v>55</v>
      </c>
      <c r="C71" s="88"/>
      <c r="D71" s="88"/>
      <c r="E71" s="88"/>
      <c r="F71" s="89"/>
      <c r="G71" s="89"/>
      <c r="H71" s="89"/>
      <c r="I71" s="89"/>
      <c r="J71" s="89"/>
    </row>
    <row r="72" spans="1:15" s="33" customFormat="1" ht="13.5" customHeight="1" x14ac:dyDescent="0.25">
      <c r="A72" s="26"/>
      <c r="B72" s="5" t="s">
        <v>56</v>
      </c>
      <c r="C72" s="6"/>
      <c r="D72" s="5"/>
      <c r="E72" s="6"/>
      <c r="F72" s="6"/>
      <c r="G72" s="32"/>
      <c r="H72" s="32"/>
      <c r="I72" s="32"/>
      <c r="J72" s="6"/>
    </row>
    <row r="73" spans="1:15" s="6" customFormat="1" ht="15" x14ac:dyDescent="0.25">
      <c r="A73" s="35"/>
      <c r="B73" s="5"/>
      <c r="C73" s="6" t="s">
        <v>16</v>
      </c>
      <c r="D73" s="5">
        <v>1.64</v>
      </c>
      <c r="E73" s="6" t="s">
        <v>17</v>
      </c>
      <c r="F73" s="100"/>
      <c r="G73" s="32">
        <f>+D73*F73</f>
        <v>0</v>
      </c>
      <c r="H73" s="32">
        <f>G73*0.25</f>
        <v>0</v>
      </c>
      <c r="I73" s="32"/>
      <c r="J73" s="32">
        <f>G73+H73</f>
        <v>0</v>
      </c>
    </row>
    <row r="74" spans="1:15" x14ac:dyDescent="0.25">
      <c r="A74" s="5"/>
      <c r="B74" s="5"/>
      <c r="C74" s="5"/>
      <c r="D74" s="5"/>
      <c r="E74" s="5"/>
      <c r="F74" s="6"/>
      <c r="G74" s="32"/>
      <c r="H74" s="32"/>
      <c r="I74" s="32"/>
      <c r="J74" s="6"/>
      <c r="O74" s="37"/>
    </row>
    <row r="75" spans="1:15" ht="25.5" customHeight="1" x14ac:dyDescent="0.25">
      <c r="A75" s="31" t="s">
        <v>57</v>
      </c>
      <c r="B75" s="88" t="s">
        <v>58</v>
      </c>
      <c r="C75" s="88"/>
      <c r="D75" s="88"/>
      <c r="E75" s="88"/>
      <c r="F75" s="89"/>
      <c r="G75" s="89"/>
      <c r="H75" s="89"/>
      <c r="I75" s="89"/>
      <c r="J75" s="89"/>
    </row>
    <row r="76" spans="1:15" s="33" customFormat="1" ht="13.5" customHeight="1" x14ac:dyDescent="0.25">
      <c r="A76" s="26"/>
      <c r="B76" s="5" t="s">
        <v>59</v>
      </c>
      <c r="C76" s="6"/>
      <c r="D76" s="5"/>
      <c r="E76" s="6"/>
      <c r="F76" s="6"/>
      <c r="G76" s="32"/>
      <c r="H76" s="32"/>
      <c r="I76" s="32"/>
      <c r="J76" s="6"/>
    </row>
    <row r="77" spans="1:15" s="6" customFormat="1" ht="15" x14ac:dyDescent="0.25">
      <c r="A77" s="35"/>
      <c r="B77" s="5"/>
      <c r="C77" s="6" t="s">
        <v>16</v>
      </c>
      <c r="D77" s="5">
        <v>55.8</v>
      </c>
      <c r="E77" s="6" t="s">
        <v>17</v>
      </c>
      <c r="F77" s="100"/>
      <c r="G77" s="32">
        <f>+D77*F77</f>
        <v>0</v>
      </c>
      <c r="H77" s="32">
        <f>G77*0.25</f>
        <v>0</v>
      </c>
      <c r="I77" s="32"/>
      <c r="J77" s="32">
        <f>G77+H77</f>
        <v>0</v>
      </c>
    </row>
    <row r="78" spans="1:15" s="6" customFormat="1" x14ac:dyDescent="0.25">
      <c r="A78" s="35"/>
      <c r="B78" s="5"/>
      <c r="D78" s="5"/>
      <c r="F78" s="32"/>
      <c r="G78" s="32"/>
      <c r="H78" s="32"/>
      <c r="I78" s="32"/>
      <c r="J78" s="32"/>
    </row>
    <row r="79" spans="1:15" ht="13.5" customHeight="1" x14ac:dyDescent="0.25">
      <c r="A79" s="31" t="s">
        <v>60</v>
      </c>
      <c r="B79" s="93" t="s">
        <v>61</v>
      </c>
      <c r="C79" s="88"/>
      <c r="D79" s="88"/>
      <c r="E79" s="88"/>
      <c r="F79" s="89"/>
      <c r="G79" s="89"/>
      <c r="H79" s="89"/>
      <c r="I79" s="89"/>
      <c r="J79" s="89"/>
    </row>
    <row r="80" spans="1:15" ht="14.25" customHeight="1" x14ac:dyDescent="0.25">
      <c r="A80" s="36" t="s">
        <v>62</v>
      </c>
      <c r="B80" s="88" t="s">
        <v>27</v>
      </c>
      <c r="C80" s="88"/>
      <c r="D80" s="88"/>
      <c r="E80" s="88"/>
      <c r="F80" s="89"/>
      <c r="G80" s="89"/>
      <c r="H80" s="89"/>
      <c r="I80" s="89"/>
      <c r="J80" s="89"/>
    </row>
    <row r="81" spans="1:10" s="33" customFormat="1" ht="13.5" customHeight="1" x14ac:dyDescent="0.25">
      <c r="A81" s="26"/>
      <c r="B81" s="5" t="s">
        <v>28</v>
      </c>
      <c r="C81" s="6"/>
      <c r="D81" s="5"/>
      <c r="E81" s="6"/>
      <c r="F81" s="6"/>
      <c r="G81" s="32"/>
      <c r="H81" s="32"/>
      <c r="I81" s="32"/>
      <c r="J81" s="6"/>
    </row>
    <row r="82" spans="1:10" s="6" customFormat="1" x14ac:dyDescent="0.25">
      <c r="A82" s="35"/>
      <c r="B82" s="5"/>
      <c r="C82" s="6" t="s">
        <v>29</v>
      </c>
      <c r="D82" s="5">
        <v>26</v>
      </c>
      <c r="E82" s="6" t="s">
        <v>17</v>
      </c>
      <c r="F82" s="100"/>
      <c r="G82" s="32">
        <f>+D82*F82</f>
        <v>0</v>
      </c>
      <c r="H82" s="32">
        <f>G82*0.25</f>
        <v>0</v>
      </c>
      <c r="I82" s="32"/>
      <c r="J82" s="32">
        <f>G82+H82</f>
        <v>0</v>
      </c>
    </row>
    <row r="83" spans="1:10" s="6" customFormat="1" ht="7.5" customHeight="1" x14ac:dyDescent="0.25">
      <c r="A83" s="35"/>
      <c r="B83" s="5"/>
      <c r="D83" s="5"/>
      <c r="F83" s="32"/>
      <c r="G83" s="32"/>
      <c r="H83" s="32"/>
      <c r="I83" s="32"/>
      <c r="J83" s="32"/>
    </row>
    <row r="84" spans="1:10" ht="27" customHeight="1" x14ac:dyDescent="0.25">
      <c r="A84" s="36" t="s">
        <v>63</v>
      </c>
      <c r="B84" s="88" t="s">
        <v>64</v>
      </c>
      <c r="C84" s="88"/>
      <c r="D84" s="88"/>
      <c r="E84" s="88"/>
      <c r="F84" s="89"/>
      <c r="G84" s="89"/>
      <c r="H84" s="89"/>
      <c r="I84" s="89"/>
      <c r="J84" s="89"/>
    </row>
    <row r="85" spans="1:10" s="33" customFormat="1" ht="13.5" customHeight="1" x14ac:dyDescent="0.25">
      <c r="A85" s="26"/>
      <c r="B85" s="5" t="s">
        <v>32</v>
      </c>
      <c r="C85" s="6"/>
      <c r="D85" s="5"/>
      <c r="E85" s="6"/>
      <c r="F85" s="6"/>
      <c r="G85" s="32"/>
      <c r="H85" s="32"/>
      <c r="I85" s="32"/>
      <c r="J85" s="6"/>
    </row>
    <row r="86" spans="1:10" s="6" customFormat="1" ht="15" x14ac:dyDescent="0.25">
      <c r="A86" s="35"/>
      <c r="B86" s="5"/>
      <c r="C86" s="6" t="s">
        <v>16</v>
      </c>
      <c r="D86" s="5">
        <v>1.65</v>
      </c>
      <c r="E86" s="6" t="s">
        <v>17</v>
      </c>
      <c r="F86" s="100"/>
      <c r="G86" s="32">
        <f>+D86*F86</f>
        <v>0</v>
      </c>
      <c r="H86" s="32">
        <f>G86*0.25</f>
        <v>0</v>
      </c>
      <c r="I86" s="32"/>
      <c r="J86" s="32">
        <f>G86+H86</f>
        <v>0</v>
      </c>
    </row>
    <row r="87" spans="1:10" s="6" customFormat="1" ht="7.5" customHeight="1" x14ac:dyDescent="0.25">
      <c r="A87" s="35"/>
      <c r="B87" s="5"/>
      <c r="D87" s="5"/>
      <c r="F87" s="32"/>
      <c r="G87" s="32"/>
      <c r="H87" s="32"/>
      <c r="I87" s="32"/>
      <c r="J87" s="32"/>
    </row>
    <row r="88" spans="1:10" ht="39" customHeight="1" x14ac:dyDescent="0.25">
      <c r="A88" s="36" t="s">
        <v>65</v>
      </c>
      <c r="B88" s="88" t="s">
        <v>66</v>
      </c>
      <c r="C88" s="88"/>
      <c r="D88" s="88"/>
      <c r="E88" s="88"/>
      <c r="F88" s="89"/>
      <c r="G88" s="89"/>
      <c r="H88" s="89"/>
      <c r="I88" s="89"/>
      <c r="J88" s="89"/>
    </row>
    <row r="89" spans="1:10" s="33" customFormat="1" ht="13.5" customHeight="1" x14ac:dyDescent="0.25">
      <c r="A89" s="26"/>
      <c r="B89" s="5" t="s">
        <v>67</v>
      </c>
      <c r="C89" s="6"/>
      <c r="D89" s="5"/>
      <c r="E89" s="6"/>
      <c r="F89" s="6"/>
      <c r="G89" s="32"/>
      <c r="H89" s="32"/>
      <c r="I89" s="32"/>
      <c r="J89" s="6"/>
    </row>
    <row r="90" spans="1:10" s="6" customFormat="1" ht="15" x14ac:dyDescent="0.25">
      <c r="A90" s="35"/>
      <c r="B90" s="5"/>
      <c r="C90" s="6" t="s">
        <v>16</v>
      </c>
      <c r="D90" s="5">
        <v>3.64</v>
      </c>
      <c r="E90" s="6" t="s">
        <v>17</v>
      </c>
      <c r="F90" s="100"/>
      <c r="G90" s="32">
        <f>+D90*F90</f>
        <v>0</v>
      </c>
      <c r="H90" s="32">
        <f>G90*0.25</f>
        <v>0</v>
      </c>
      <c r="I90" s="32"/>
      <c r="J90" s="32">
        <f>G90+H90</f>
        <v>0</v>
      </c>
    </row>
    <row r="91" spans="1:10" s="6" customFormat="1" ht="7.5" customHeight="1" x14ac:dyDescent="0.25">
      <c r="A91" s="35"/>
      <c r="B91" s="5"/>
      <c r="D91" s="5"/>
      <c r="F91" s="32"/>
      <c r="G91" s="32"/>
      <c r="H91" s="32"/>
      <c r="I91" s="32"/>
      <c r="J91" s="32"/>
    </row>
    <row r="92" spans="1:10" ht="15" customHeight="1" x14ac:dyDescent="0.25">
      <c r="C92" s="29"/>
      <c r="D92" s="30"/>
      <c r="E92" s="30"/>
      <c r="F92" s="90" t="s">
        <v>9</v>
      </c>
      <c r="G92" s="90"/>
      <c r="H92" s="58" t="s">
        <v>10</v>
      </c>
      <c r="I92" s="58" t="s">
        <v>11</v>
      </c>
      <c r="J92" s="58" t="s">
        <v>12</v>
      </c>
    </row>
    <row r="93" spans="1:10" ht="14.25" customHeight="1" x14ac:dyDescent="0.25">
      <c r="A93" s="36" t="s">
        <v>68</v>
      </c>
      <c r="B93" s="88" t="s">
        <v>69</v>
      </c>
      <c r="C93" s="88"/>
      <c r="D93" s="88"/>
      <c r="E93" s="88"/>
      <c r="F93" s="89"/>
      <c r="G93" s="89"/>
      <c r="H93" s="89"/>
      <c r="I93" s="89"/>
      <c r="J93" s="89"/>
    </row>
    <row r="94" spans="1:10" s="33" customFormat="1" ht="13.5" customHeight="1" x14ac:dyDescent="0.25">
      <c r="A94" s="26"/>
      <c r="B94" s="5" t="s">
        <v>70</v>
      </c>
      <c r="C94" s="6"/>
      <c r="D94" s="5"/>
      <c r="E94" s="6"/>
      <c r="F94" s="6"/>
      <c r="G94" s="32"/>
      <c r="H94" s="32"/>
      <c r="I94" s="32"/>
      <c r="J94" s="6"/>
    </row>
    <row r="95" spans="1:10" s="6" customFormat="1" x14ac:dyDescent="0.25">
      <c r="A95" s="35"/>
      <c r="B95" s="5"/>
      <c r="C95" s="6" t="s">
        <v>71</v>
      </c>
      <c r="D95" s="5">
        <v>1</v>
      </c>
      <c r="E95" s="6" t="s">
        <v>17</v>
      </c>
      <c r="F95" s="100"/>
      <c r="G95" s="32">
        <f>+D95*F95</f>
        <v>0</v>
      </c>
      <c r="H95" s="32">
        <f>G95*0.25</f>
        <v>0</v>
      </c>
      <c r="I95" s="32"/>
      <c r="J95" s="32">
        <f>G95+H95</f>
        <v>0</v>
      </c>
    </row>
    <row r="96" spans="1:10" s="6" customFormat="1" ht="7.5" customHeight="1" x14ac:dyDescent="0.25">
      <c r="A96" s="35"/>
      <c r="B96" s="5"/>
      <c r="D96" s="5"/>
      <c r="F96" s="32"/>
      <c r="G96" s="32"/>
      <c r="H96" s="32"/>
      <c r="I96" s="32"/>
      <c r="J96" s="32"/>
    </row>
    <row r="97" spans="1:10" ht="26.25" customHeight="1" x14ac:dyDescent="0.25">
      <c r="A97" s="36" t="s">
        <v>72</v>
      </c>
      <c r="B97" s="88" t="s">
        <v>73</v>
      </c>
      <c r="C97" s="88"/>
      <c r="D97" s="88"/>
      <c r="E97" s="88"/>
      <c r="F97" s="89"/>
      <c r="G97" s="89"/>
      <c r="H97" s="89"/>
      <c r="I97" s="89"/>
      <c r="J97" s="89"/>
    </row>
    <row r="98" spans="1:10" s="33" customFormat="1" ht="13.5" customHeight="1" x14ac:dyDescent="0.25">
      <c r="A98" s="26"/>
      <c r="B98" s="5" t="s">
        <v>74</v>
      </c>
      <c r="C98" s="6"/>
      <c r="D98" s="5"/>
      <c r="E98" s="6"/>
      <c r="F98" s="6"/>
      <c r="G98" s="32"/>
      <c r="H98" s="32"/>
      <c r="I98" s="32"/>
      <c r="J98" s="6"/>
    </row>
    <row r="99" spans="1:10" s="6" customFormat="1" ht="15" x14ac:dyDescent="0.25">
      <c r="A99" s="35"/>
      <c r="B99" s="5"/>
      <c r="C99" s="6" t="s">
        <v>16</v>
      </c>
      <c r="D99" s="5">
        <v>2.1800000000000002</v>
      </c>
      <c r="E99" s="6" t="s">
        <v>17</v>
      </c>
      <c r="F99" s="100"/>
      <c r="G99" s="32">
        <f>+D99*F99</f>
        <v>0</v>
      </c>
      <c r="H99" s="32">
        <f>G99*0.25</f>
        <v>0</v>
      </c>
      <c r="I99" s="32"/>
      <c r="J99" s="32">
        <f>G99+H99</f>
        <v>0</v>
      </c>
    </row>
    <row r="100" spans="1:10" s="6" customFormat="1" ht="7.5" customHeight="1" x14ac:dyDescent="0.25">
      <c r="A100" s="35"/>
      <c r="B100" s="5"/>
      <c r="D100" s="5"/>
      <c r="F100" s="32"/>
      <c r="G100" s="32"/>
      <c r="H100" s="32"/>
      <c r="I100" s="32"/>
      <c r="J100" s="32"/>
    </row>
    <row r="101" spans="1:10" ht="26.25" customHeight="1" x14ac:dyDescent="0.25">
      <c r="A101" s="36" t="s">
        <v>75</v>
      </c>
      <c r="B101" s="88" t="s">
        <v>76</v>
      </c>
      <c r="C101" s="88"/>
      <c r="D101" s="88"/>
      <c r="E101" s="88"/>
      <c r="F101" s="89"/>
      <c r="G101" s="89"/>
      <c r="H101" s="89"/>
      <c r="I101" s="89"/>
      <c r="J101" s="89"/>
    </row>
    <row r="102" spans="1:10" s="33" customFormat="1" ht="13.5" customHeight="1" x14ac:dyDescent="0.25">
      <c r="A102" s="26"/>
      <c r="B102" s="5" t="s">
        <v>77</v>
      </c>
      <c r="C102" s="6"/>
      <c r="D102" s="5"/>
      <c r="E102" s="6"/>
      <c r="F102" s="6"/>
      <c r="G102" s="32"/>
      <c r="H102" s="32"/>
      <c r="I102" s="32"/>
      <c r="J102" s="6"/>
    </row>
    <row r="103" spans="1:10" s="6" customFormat="1" ht="15" x14ac:dyDescent="0.25">
      <c r="A103" s="35"/>
      <c r="B103" s="5"/>
      <c r="C103" s="6" t="s">
        <v>16</v>
      </c>
      <c r="D103" s="5">
        <v>2.08</v>
      </c>
      <c r="E103" s="6" t="s">
        <v>17</v>
      </c>
      <c r="F103" s="100"/>
      <c r="G103" s="32">
        <f>+D103*F103</f>
        <v>0</v>
      </c>
      <c r="H103" s="32">
        <f>G103*0.25</f>
        <v>0</v>
      </c>
      <c r="I103" s="32"/>
      <c r="J103" s="32">
        <f>G103+H103</f>
        <v>0</v>
      </c>
    </row>
    <row r="104" spans="1:10" s="6" customFormat="1" ht="7.5" customHeight="1" x14ac:dyDescent="0.25">
      <c r="A104" s="35"/>
      <c r="B104" s="5"/>
      <c r="D104" s="5"/>
      <c r="F104" s="32"/>
      <c r="G104" s="32"/>
      <c r="H104" s="32"/>
      <c r="I104" s="32"/>
      <c r="J104" s="32"/>
    </row>
    <row r="105" spans="1:10" ht="26.25" customHeight="1" x14ac:dyDescent="0.25">
      <c r="A105" s="36" t="s">
        <v>78</v>
      </c>
      <c r="B105" s="88" t="s">
        <v>79</v>
      </c>
      <c r="C105" s="88"/>
      <c r="D105" s="88"/>
      <c r="E105" s="88"/>
      <c r="F105" s="89"/>
      <c r="G105" s="89"/>
      <c r="H105" s="89"/>
      <c r="I105" s="89"/>
      <c r="J105" s="89"/>
    </row>
    <row r="106" spans="1:10" ht="14.25" customHeight="1" x14ac:dyDescent="0.25">
      <c r="A106" s="36" t="s">
        <v>80</v>
      </c>
      <c r="B106" s="38"/>
      <c r="C106" s="38"/>
      <c r="D106" s="38"/>
      <c r="E106" s="38"/>
      <c r="F106" s="39"/>
      <c r="G106" s="39"/>
      <c r="H106" s="39"/>
      <c r="I106" s="39"/>
      <c r="J106" s="39"/>
    </row>
    <row r="107" spans="1:10" s="33" customFormat="1" ht="13.5" customHeight="1" x14ac:dyDescent="0.25">
      <c r="A107" s="26"/>
      <c r="B107" s="5" t="s">
        <v>81</v>
      </c>
      <c r="C107" s="6"/>
      <c r="D107" s="5"/>
      <c r="E107" s="6"/>
      <c r="F107" s="6"/>
      <c r="G107" s="32"/>
      <c r="H107" s="32"/>
      <c r="I107" s="32"/>
      <c r="J107" s="6"/>
    </row>
    <row r="108" spans="1:10" s="6" customFormat="1" x14ac:dyDescent="0.25">
      <c r="A108" s="35"/>
      <c r="B108" s="5"/>
      <c r="C108" s="6" t="s">
        <v>29</v>
      </c>
      <c r="D108" s="5">
        <v>26</v>
      </c>
      <c r="E108" s="6" t="s">
        <v>17</v>
      </c>
      <c r="F108" s="100"/>
      <c r="G108" s="32">
        <f>+D108*F108</f>
        <v>0</v>
      </c>
      <c r="H108" s="32">
        <f>G108*0.25</f>
        <v>0</v>
      </c>
      <c r="I108" s="32"/>
      <c r="J108" s="32">
        <f>G108+H108</f>
        <v>0</v>
      </c>
    </row>
    <row r="109" spans="1:10" s="33" customFormat="1" ht="13.5" customHeight="1" x14ac:dyDescent="0.25">
      <c r="A109" s="36" t="s">
        <v>82</v>
      </c>
      <c r="B109" s="38"/>
      <c r="C109" s="38"/>
      <c r="D109" s="38"/>
      <c r="E109" s="38"/>
      <c r="F109" s="39"/>
      <c r="G109" s="39"/>
      <c r="H109" s="39"/>
      <c r="I109" s="39"/>
      <c r="J109" s="39"/>
    </row>
    <row r="110" spans="1:10" s="33" customFormat="1" ht="13.5" customHeight="1" x14ac:dyDescent="0.25">
      <c r="A110" s="26"/>
      <c r="B110" s="5" t="s">
        <v>83</v>
      </c>
      <c r="C110" s="6"/>
      <c r="D110" s="5"/>
      <c r="E110" s="6"/>
      <c r="F110" s="6"/>
      <c r="G110" s="32"/>
      <c r="H110" s="32"/>
      <c r="I110" s="32"/>
      <c r="J110" s="6"/>
    </row>
    <row r="111" spans="1:10" s="6" customFormat="1" ht="15" x14ac:dyDescent="0.25">
      <c r="A111" s="35"/>
      <c r="B111" s="5"/>
      <c r="C111" s="6" t="s">
        <v>16</v>
      </c>
      <c r="D111" s="5">
        <v>0.52</v>
      </c>
      <c r="E111" s="6" t="s">
        <v>17</v>
      </c>
      <c r="F111" s="100"/>
      <c r="G111" s="32">
        <f>+D111*F111</f>
        <v>0</v>
      </c>
      <c r="H111" s="32">
        <f>G111*0.25</f>
        <v>0</v>
      </c>
      <c r="I111" s="32"/>
      <c r="J111" s="32">
        <f>G111+H111</f>
        <v>0</v>
      </c>
    </row>
    <row r="112" spans="1:10" s="6" customFormat="1" ht="7.5" customHeight="1" x14ac:dyDescent="0.25">
      <c r="A112" s="35"/>
      <c r="B112" s="5"/>
      <c r="D112" s="5"/>
      <c r="F112" s="32"/>
      <c r="G112" s="32"/>
      <c r="H112" s="32"/>
      <c r="I112" s="32"/>
      <c r="J112" s="32"/>
    </row>
    <row r="113" spans="1:10" ht="15" customHeight="1" x14ac:dyDescent="0.25">
      <c r="A113" s="36" t="s">
        <v>84</v>
      </c>
      <c r="B113" s="88" t="s">
        <v>85</v>
      </c>
      <c r="C113" s="88"/>
      <c r="D113" s="88"/>
      <c r="E113" s="88"/>
      <c r="F113" s="89"/>
      <c r="G113" s="89"/>
      <c r="H113" s="89"/>
      <c r="I113" s="89"/>
      <c r="J113" s="89"/>
    </row>
    <row r="114" spans="1:10" s="33" customFormat="1" ht="13.5" customHeight="1" x14ac:dyDescent="0.25">
      <c r="A114" s="26"/>
      <c r="B114" s="5" t="s">
        <v>86</v>
      </c>
      <c r="C114" s="6"/>
      <c r="D114" s="5"/>
      <c r="E114" s="6"/>
      <c r="F114" s="6"/>
      <c r="G114" s="32"/>
      <c r="H114" s="32"/>
      <c r="I114" s="32"/>
      <c r="J114" s="6"/>
    </row>
    <row r="115" spans="1:10" s="6" customFormat="1" ht="15" x14ac:dyDescent="0.25">
      <c r="A115" s="35"/>
      <c r="B115" s="5"/>
      <c r="C115" s="6" t="s">
        <v>42</v>
      </c>
      <c r="D115" s="5">
        <v>11.2</v>
      </c>
      <c r="E115" s="6" t="s">
        <v>17</v>
      </c>
      <c r="F115" s="100"/>
      <c r="G115" s="32">
        <f>+D115*F115</f>
        <v>0</v>
      </c>
      <c r="H115" s="32">
        <f>G115*0.25</f>
        <v>0</v>
      </c>
      <c r="I115" s="32"/>
      <c r="J115" s="32">
        <f>G115+H115</f>
        <v>0</v>
      </c>
    </row>
    <row r="116" spans="1:10" s="6" customFormat="1" ht="7.5" customHeight="1" x14ac:dyDescent="0.25">
      <c r="A116" s="35"/>
      <c r="B116" s="5"/>
      <c r="D116" s="5"/>
      <c r="F116" s="32"/>
      <c r="G116" s="32"/>
      <c r="H116" s="32"/>
      <c r="I116" s="32"/>
      <c r="J116" s="32"/>
    </row>
    <row r="117" spans="1:10" ht="15" customHeight="1" x14ac:dyDescent="0.25">
      <c r="A117" s="36" t="s">
        <v>87</v>
      </c>
      <c r="B117" s="88" t="s">
        <v>88</v>
      </c>
      <c r="C117" s="88"/>
      <c r="D117" s="88"/>
      <c r="E117" s="88"/>
      <c r="F117" s="89"/>
      <c r="G117" s="89"/>
      <c r="H117" s="89"/>
      <c r="I117" s="89"/>
      <c r="J117" s="89"/>
    </row>
    <row r="118" spans="1:10" s="33" customFormat="1" ht="13.5" customHeight="1" x14ac:dyDescent="0.25">
      <c r="A118" s="26"/>
      <c r="B118" s="5" t="s">
        <v>41</v>
      </c>
      <c r="C118" s="6"/>
      <c r="D118" s="5"/>
      <c r="E118" s="6"/>
      <c r="F118" s="6"/>
      <c r="G118" s="32"/>
      <c r="H118" s="32"/>
      <c r="I118" s="32"/>
      <c r="J118" s="6"/>
    </row>
    <row r="119" spans="1:10" s="6" customFormat="1" ht="15" x14ac:dyDescent="0.25">
      <c r="A119" s="35"/>
      <c r="B119" s="5"/>
      <c r="C119" s="6" t="s">
        <v>42</v>
      </c>
      <c r="D119" s="5">
        <v>4.8</v>
      </c>
      <c r="E119" s="6" t="s">
        <v>17</v>
      </c>
      <c r="F119" s="100"/>
      <c r="G119" s="32">
        <f>+D119*F119</f>
        <v>0</v>
      </c>
      <c r="H119" s="32">
        <f>G119*0.25</f>
        <v>0</v>
      </c>
      <c r="I119" s="32"/>
      <c r="J119" s="32">
        <f>G119+H119</f>
        <v>0</v>
      </c>
    </row>
    <row r="120" spans="1:10" s="6" customFormat="1" ht="7.5" customHeight="1" x14ac:dyDescent="0.25">
      <c r="A120" s="35"/>
      <c r="B120" s="5"/>
      <c r="D120" s="5"/>
      <c r="F120" s="32"/>
      <c r="G120" s="32"/>
      <c r="H120" s="32"/>
      <c r="I120" s="32"/>
      <c r="J120" s="32"/>
    </row>
    <row r="121" spans="1:10" ht="15.75" customHeight="1" x14ac:dyDescent="0.25">
      <c r="A121" s="36" t="s">
        <v>89</v>
      </c>
      <c r="B121" s="88" t="s">
        <v>90</v>
      </c>
      <c r="C121" s="88"/>
      <c r="D121" s="88"/>
      <c r="E121" s="88"/>
      <c r="F121" s="89"/>
      <c r="G121" s="89"/>
      <c r="H121" s="89"/>
      <c r="I121" s="89"/>
      <c r="J121" s="89"/>
    </row>
    <row r="122" spans="1:10" ht="14.25" customHeight="1" x14ac:dyDescent="0.25">
      <c r="A122" s="36" t="s">
        <v>91</v>
      </c>
      <c r="B122" s="38"/>
      <c r="C122" s="38"/>
      <c r="D122" s="38"/>
      <c r="E122" s="38"/>
      <c r="F122" s="39"/>
      <c r="G122" s="39"/>
      <c r="H122" s="39"/>
      <c r="I122" s="39"/>
      <c r="J122" s="39"/>
    </row>
    <row r="123" spans="1:10" s="33" customFormat="1" ht="13.5" customHeight="1" x14ac:dyDescent="0.25">
      <c r="A123" s="26"/>
      <c r="B123" s="5" t="s">
        <v>92</v>
      </c>
      <c r="C123" s="6"/>
      <c r="D123" s="5"/>
      <c r="E123" s="6"/>
      <c r="F123" s="6"/>
      <c r="G123" s="32"/>
      <c r="H123" s="32"/>
      <c r="I123" s="32"/>
      <c r="J123" s="6"/>
    </row>
    <row r="124" spans="1:10" s="6" customFormat="1" x14ac:dyDescent="0.25">
      <c r="A124" s="35"/>
      <c r="B124" s="5"/>
      <c r="C124" s="6" t="s">
        <v>29</v>
      </c>
      <c r="D124" s="5">
        <v>13</v>
      </c>
      <c r="E124" s="6" t="s">
        <v>17</v>
      </c>
      <c r="F124" s="100"/>
      <c r="G124" s="32">
        <f>+D124*F124</f>
        <v>0</v>
      </c>
      <c r="H124" s="32">
        <f>G124*0.25</f>
        <v>0</v>
      </c>
      <c r="I124" s="32"/>
      <c r="J124" s="32">
        <f>G124+H124</f>
        <v>0</v>
      </c>
    </row>
    <row r="125" spans="1:10" s="33" customFormat="1" ht="13.5" customHeight="1" x14ac:dyDescent="0.25">
      <c r="A125" s="36" t="s">
        <v>93</v>
      </c>
      <c r="B125" s="38"/>
      <c r="C125" s="38"/>
      <c r="D125" s="38"/>
      <c r="E125" s="38"/>
      <c r="F125" s="39"/>
      <c r="G125" s="39"/>
      <c r="H125" s="39"/>
      <c r="I125" s="39"/>
      <c r="J125" s="39"/>
    </row>
    <row r="126" spans="1:10" s="33" customFormat="1" ht="13.5" customHeight="1" x14ac:dyDescent="0.25">
      <c r="A126" s="26"/>
      <c r="B126" s="5" t="s">
        <v>92</v>
      </c>
      <c r="C126" s="6"/>
      <c r="D126" s="5"/>
      <c r="E126" s="6"/>
      <c r="F126" s="6"/>
      <c r="G126" s="32"/>
      <c r="H126" s="32"/>
      <c r="I126" s="32"/>
      <c r="J126" s="6"/>
    </row>
    <row r="127" spans="1:10" s="6" customFormat="1" x14ac:dyDescent="0.25">
      <c r="A127" s="35"/>
      <c r="B127" s="5"/>
      <c r="C127" s="6" t="s">
        <v>29</v>
      </c>
      <c r="D127" s="5">
        <v>13</v>
      </c>
      <c r="E127" s="6" t="s">
        <v>17</v>
      </c>
      <c r="F127" s="100"/>
      <c r="G127" s="32">
        <f>+D127*F127</f>
        <v>0</v>
      </c>
      <c r="H127" s="32">
        <f>G127*0.25</f>
        <v>0</v>
      </c>
      <c r="I127" s="32"/>
      <c r="J127" s="32">
        <f>G127+H127</f>
        <v>0</v>
      </c>
    </row>
    <row r="128" spans="1:10" s="6" customFormat="1" x14ac:dyDescent="0.25">
      <c r="A128" s="35"/>
      <c r="B128" s="5"/>
      <c r="D128" s="5"/>
      <c r="F128" s="32"/>
      <c r="G128" s="32"/>
      <c r="H128" s="32"/>
      <c r="I128" s="32"/>
      <c r="J128" s="32"/>
    </row>
    <row r="129" spans="1:15" ht="90.75" customHeight="1" x14ac:dyDescent="0.25">
      <c r="A129" s="36" t="s">
        <v>94</v>
      </c>
      <c r="B129" s="88" t="s">
        <v>95</v>
      </c>
      <c r="C129" s="88"/>
      <c r="D129" s="88"/>
      <c r="E129" s="88"/>
      <c r="F129" s="89"/>
      <c r="G129" s="89"/>
      <c r="H129" s="89"/>
      <c r="I129" s="89"/>
      <c r="J129" s="89"/>
    </row>
    <row r="130" spans="1:15" s="33" customFormat="1" ht="27.75" customHeight="1" x14ac:dyDescent="0.25">
      <c r="A130" s="26"/>
      <c r="B130" s="91" t="s">
        <v>96</v>
      </c>
      <c r="C130" s="92"/>
      <c r="D130" s="92"/>
      <c r="E130" s="92"/>
      <c r="F130" s="92"/>
      <c r="G130" s="92"/>
      <c r="H130" s="92"/>
      <c r="I130" s="92"/>
      <c r="J130" s="92"/>
    </row>
    <row r="131" spans="1:15" s="6" customFormat="1" x14ac:dyDescent="0.25">
      <c r="A131" s="35"/>
      <c r="B131" s="5"/>
      <c r="C131" s="6" t="s">
        <v>71</v>
      </c>
      <c r="D131" s="5">
        <v>1</v>
      </c>
      <c r="E131" s="6" t="s">
        <v>17</v>
      </c>
      <c r="F131" s="100"/>
      <c r="G131" s="32">
        <f>+D131*F131</f>
        <v>0</v>
      </c>
      <c r="H131" s="32">
        <f>G131*0.25</f>
        <v>0</v>
      </c>
      <c r="I131" s="32"/>
      <c r="J131" s="32">
        <f>G131+H131</f>
        <v>0</v>
      </c>
    </row>
    <row r="132" spans="1:15" x14ac:dyDescent="0.25">
      <c r="A132" s="5"/>
      <c r="B132" s="5"/>
      <c r="C132" s="5"/>
      <c r="D132" s="5"/>
      <c r="E132" s="5"/>
      <c r="F132" s="6"/>
      <c r="G132" s="32"/>
      <c r="H132" s="32"/>
      <c r="I132" s="32"/>
      <c r="J132" s="6"/>
      <c r="O132" s="37"/>
    </row>
    <row r="133" spans="1:15" ht="15" customHeight="1" x14ac:dyDescent="0.25">
      <c r="C133" s="29"/>
      <c r="D133" s="30"/>
      <c r="E133" s="30"/>
      <c r="F133" s="90" t="s">
        <v>9</v>
      </c>
      <c r="G133" s="90"/>
      <c r="H133" s="58" t="s">
        <v>10</v>
      </c>
      <c r="I133" s="58" t="s">
        <v>11</v>
      </c>
      <c r="J133" s="58" t="s">
        <v>12</v>
      </c>
    </row>
    <row r="134" spans="1:15" ht="25.5" customHeight="1" x14ac:dyDescent="0.25">
      <c r="A134" s="31" t="s">
        <v>97</v>
      </c>
      <c r="B134" s="88" t="s">
        <v>98</v>
      </c>
      <c r="C134" s="88"/>
      <c r="D134" s="88"/>
      <c r="E134" s="88"/>
      <c r="F134" s="89"/>
      <c r="G134" s="89"/>
      <c r="H134" s="89"/>
      <c r="I134" s="89"/>
      <c r="J134" s="89"/>
    </row>
    <row r="135" spans="1:15" s="33" customFormat="1" ht="13.5" customHeight="1" x14ac:dyDescent="0.25">
      <c r="A135" s="26"/>
      <c r="B135" s="5" t="s">
        <v>99</v>
      </c>
      <c r="C135" s="6"/>
      <c r="D135" s="5"/>
      <c r="E135" s="6"/>
      <c r="F135" s="6"/>
      <c r="G135" s="32"/>
      <c r="H135" s="32"/>
      <c r="I135" s="32"/>
      <c r="J135" s="6"/>
    </row>
    <row r="136" spans="1:15" s="6" customFormat="1" ht="15" x14ac:dyDescent="0.25">
      <c r="A136" s="35"/>
      <c r="B136" s="5"/>
      <c r="C136" s="6" t="s">
        <v>16</v>
      </c>
      <c r="D136" s="5">
        <v>20</v>
      </c>
      <c r="E136" s="6" t="s">
        <v>17</v>
      </c>
      <c r="F136" s="100"/>
      <c r="G136" s="32">
        <f>+D136*F136</f>
        <v>0</v>
      </c>
      <c r="H136" s="32">
        <f>G136*0.25</f>
        <v>0</v>
      </c>
      <c r="I136" s="32"/>
      <c r="J136" s="32">
        <f>G136+H136</f>
        <v>0</v>
      </c>
    </row>
    <row r="137" spans="1:15" x14ac:dyDescent="0.25">
      <c r="A137" s="5"/>
      <c r="B137" s="5"/>
      <c r="C137" s="5"/>
      <c r="D137" s="5"/>
      <c r="E137" s="5"/>
      <c r="F137" s="6"/>
      <c r="G137" s="32"/>
      <c r="H137" s="32"/>
      <c r="I137" s="32"/>
      <c r="J137" s="6"/>
      <c r="O137" s="37"/>
    </row>
    <row r="138" spans="1:15" ht="25.5" customHeight="1" x14ac:dyDescent="0.25">
      <c r="A138" s="31" t="s">
        <v>100</v>
      </c>
      <c r="B138" s="88" t="s">
        <v>101</v>
      </c>
      <c r="C138" s="88"/>
      <c r="D138" s="88"/>
      <c r="E138" s="88"/>
      <c r="F138" s="89"/>
      <c r="G138" s="89"/>
      <c r="H138" s="89"/>
      <c r="I138" s="89"/>
      <c r="J138" s="89"/>
    </row>
    <row r="139" spans="1:15" s="33" customFormat="1" ht="13.5" customHeight="1" x14ac:dyDescent="0.25">
      <c r="A139" s="26"/>
      <c r="B139" s="5" t="s">
        <v>102</v>
      </c>
      <c r="C139" s="6"/>
      <c r="D139" s="5"/>
      <c r="E139" s="6"/>
      <c r="F139" s="6"/>
      <c r="G139" s="32"/>
      <c r="H139" s="32"/>
      <c r="I139" s="32"/>
      <c r="J139" s="6"/>
    </row>
    <row r="140" spans="1:15" s="6" customFormat="1" ht="15" x14ac:dyDescent="0.25">
      <c r="A140" s="35"/>
      <c r="B140" s="5"/>
      <c r="C140" s="6" t="s">
        <v>16</v>
      </c>
      <c r="D140" s="5">
        <v>7.66</v>
      </c>
      <c r="E140" s="6" t="s">
        <v>17</v>
      </c>
      <c r="F140" s="100"/>
      <c r="G140" s="32">
        <f>+D140*F140</f>
        <v>0</v>
      </c>
      <c r="H140" s="32">
        <f>G140*0.25</f>
        <v>0</v>
      </c>
      <c r="I140" s="32"/>
      <c r="J140" s="32">
        <f>G140+H140</f>
        <v>0</v>
      </c>
    </row>
    <row r="141" spans="1:15" x14ac:dyDescent="0.25">
      <c r="A141" s="5"/>
      <c r="B141" s="5"/>
      <c r="C141" s="5"/>
      <c r="D141" s="5"/>
      <c r="E141" s="5"/>
      <c r="F141" s="6"/>
      <c r="G141" s="32"/>
      <c r="H141" s="32"/>
      <c r="I141" s="32"/>
      <c r="J141" s="6"/>
      <c r="O141" s="37"/>
    </row>
    <row r="142" spans="1:15" x14ac:dyDescent="0.25">
      <c r="A142" s="59"/>
      <c r="B142" s="59"/>
      <c r="C142" s="59"/>
      <c r="D142" s="59"/>
      <c r="E142" s="59"/>
      <c r="F142" s="60" t="s">
        <v>103</v>
      </c>
      <c r="G142" s="60">
        <f>SUM(G26:G141)</f>
        <v>0</v>
      </c>
      <c r="H142" s="60">
        <f>SUM(H25:H111)</f>
        <v>0</v>
      </c>
      <c r="I142" s="60">
        <f>SUM(I23:I111)</f>
        <v>0</v>
      </c>
      <c r="J142" s="60">
        <f>SUM(J25:J111)</f>
        <v>0</v>
      </c>
      <c r="M142" s="37"/>
      <c r="O142" s="37"/>
    </row>
    <row r="143" spans="1:15" x14ac:dyDescent="0.25">
      <c r="A143" s="26"/>
      <c r="B143" s="27"/>
      <c r="C143" s="5"/>
      <c r="D143" s="5"/>
      <c r="E143" s="5"/>
      <c r="F143" s="6"/>
      <c r="G143" s="6"/>
      <c r="H143" s="6"/>
      <c r="I143" s="6"/>
    </row>
    <row r="144" spans="1:15" x14ac:dyDescent="0.25">
      <c r="A144" s="26"/>
      <c r="B144" s="27"/>
      <c r="C144" s="5"/>
      <c r="D144" s="5"/>
      <c r="E144" s="5"/>
      <c r="F144" s="6"/>
      <c r="G144" s="6"/>
      <c r="H144" s="6"/>
      <c r="I144" s="6"/>
    </row>
    <row r="145" spans="1:10" x14ac:dyDescent="0.25">
      <c r="A145" s="26"/>
      <c r="B145" s="27"/>
      <c r="C145" s="5"/>
      <c r="D145" s="5"/>
      <c r="E145" s="5"/>
      <c r="F145" s="6"/>
      <c r="G145" s="6"/>
      <c r="H145" s="6"/>
      <c r="I145" s="6"/>
    </row>
    <row r="146" spans="1:10" ht="15" customHeight="1" x14ac:dyDescent="0.25">
      <c r="A146" s="10"/>
      <c r="B146" s="2" t="s">
        <v>104</v>
      </c>
      <c r="C146" s="5"/>
      <c r="D146" s="5"/>
      <c r="E146" s="5"/>
    </row>
    <row r="147" spans="1:10" x14ac:dyDescent="0.25">
      <c r="A147" s="26"/>
      <c r="B147" s="27"/>
      <c r="C147" s="5"/>
      <c r="D147" s="5"/>
      <c r="E147" s="5"/>
      <c r="F147" s="6"/>
      <c r="G147" s="6"/>
      <c r="H147" s="6"/>
      <c r="I147" s="6"/>
    </row>
    <row r="148" spans="1:10" ht="26.25" customHeight="1" x14ac:dyDescent="0.25">
      <c r="A148" s="31" t="s">
        <v>105</v>
      </c>
      <c r="B148" s="88" t="s">
        <v>106</v>
      </c>
      <c r="C148" s="88"/>
      <c r="D148" s="88"/>
      <c r="E148" s="88"/>
      <c r="F148" s="89"/>
      <c r="G148" s="89"/>
      <c r="H148" s="89"/>
      <c r="I148" s="89"/>
      <c r="J148" s="89"/>
    </row>
    <row r="149" spans="1:10" s="33" customFormat="1" ht="16.5" customHeight="1" x14ac:dyDescent="0.25">
      <c r="A149" s="26"/>
      <c r="B149" s="5" t="s">
        <v>107</v>
      </c>
      <c r="C149" s="6"/>
      <c r="D149" s="5"/>
      <c r="E149" s="6"/>
      <c r="F149" s="6"/>
      <c r="G149" s="32"/>
      <c r="H149" s="32"/>
      <c r="I149" s="32"/>
      <c r="J149" s="6"/>
    </row>
    <row r="150" spans="1:10" s="6" customFormat="1" ht="15" x14ac:dyDescent="0.25">
      <c r="A150" s="34"/>
      <c r="B150" s="5"/>
      <c r="C150" s="6" t="s">
        <v>16</v>
      </c>
      <c r="D150" s="5">
        <v>10.199999999999999</v>
      </c>
      <c r="E150" s="6" t="s">
        <v>17</v>
      </c>
      <c r="F150" s="100"/>
      <c r="G150" s="32">
        <f>+D150*F150</f>
        <v>0</v>
      </c>
      <c r="H150" s="32">
        <f>G150*0.25</f>
        <v>0</v>
      </c>
      <c r="I150" s="32"/>
      <c r="J150" s="32">
        <f>G150+H150</f>
        <v>0</v>
      </c>
    </row>
    <row r="151" spans="1:10" x14ac:dyDescent="0.25">
      <c r="A151" s="26"/>
      <c r="B151" s="27"/>
      <c r="C151" s="5"/>
      <c r="D151" s="5"/>
      <c r="E151" s="5"/>
      <c r="F151" s="6"/>
      <c r="G151" s="6"/>
      <c r="H151" s="6"/>
      <c r="I151" s="6"/>
    </row>
    <row r="152" spans="1:10" ht="63.75" customHeight="1" x14ac:dyDescent="0.25">
      <c r="A152" s="31" t="s">
        <v>108</v>
      </c>
      <c r="B152" s="88" t="s">
        <v>109</v>
      </c>
      <c r="C152" s="88"/>
      <c r="D152" s="88"/>
      <c r="E152" s="88"/>
      <c r="F152" s="89"/>
      <c r="G152" s="89"/>
      <c r="H152" s="89"/>
      <c r="I152" s="89"/>
      <c r="J152" s="89"/>
    </row>
    <row r="153" spans="1:10" s="33" customFormat="1" ht="16.5" customHeight="1" x14ac:dyDescent="0.25">
      <c r="A153" s="26"/>
      <c r="B153" s="5" t="s">
        <v>110</v>
      </c>
      <c r="C153" s="6"/>
      <c r="D153" s="5"/>
      <c r="E153" s="6"/>
      <c r="F153" s="6"/>
      <c r="G153" s="32"/>
      <c r="H153" s="32"/>
      <c r="I153" s="32"/>
      <c r="J153" s="6"/>
    </row>
    <row r="154" spans="1:10" s="6" customFormat="1" ht="15" x14ac:dyDescent="0.25">
      <c r="A154" s="34"/>
      <c r="B154" s="5"/>
      <c r="C154" s="6" t="s">
        <v>42</v>
      </c>
      <c r="D154" s="5">
        <v>6.7</v>
      </c>
      <c r="E154" s="6" t="s">
        <v>17</v>
      </c>
      <c r="F154" s="100"/>
      <c r="G154" s="32">
        <f>+D154*F154</f>
        <v>0</v>
      </c>
      <c r="H154" s="32">
        <f>G154*0.25</f>
        <v>0</v>
      </c>
      <c r="I154" s="32"/>
      <c r="J154" s="32">
        <f>G154+H154</f>
        <v>0</v>
      </c>
    </row>
    <row r="155" spans="1:10" x14ac:dyDescent="0.25">
      <c r="A155" s="26"/>
      <c r="B155" s="27"/>
      <c r="C155" s="5"/>
      <c r="D155" s="5"/>
      <c r="E155" s="5"/>
      <c r="F155" s="6"/>
      <c r="G155" s="6"/>
      <c r="H155" s="6"/>
      <c r="I155" s="6"/>
    </row>
    <row r="156" spans="1:10" ht="119.25" customHeight="1" x14ac:dyDescent="0.25">
      <c r="A156" s="31" t="s">
        <v>111</v>
      </c>
      <c r="B156" s="88" t="s">
        <v>112</v>
      </c>
      <c r="C156" s="88"/>
      <c r="D156" s="88"/>
      <c r="E156" s="88"/>
      <c r="F156" s="89"/>
      <c r="G156" s="89"/>
      <c r="H156" s="89"/>
      <c r="I156" s="89"/>
      <c r="J156" s="89"/>
    </row>
    <row r="157" spans="1:10" s="33" customFormat="1" ht="16.5" customHeight="1" x14ac:dyDescent="0.25">
      <c r="A157" s="26"/>
      <c r="B157" s="88" t="s">
        <v>113</v>
      </c>
      <c r="C157" s="88"/>
      <c r="D157" s="88"/>
      <c r="E157" s="88"/>
      <c r="F157" s="89"/>
      <c r="G157" s="89"/>
      <c r="H157" s="89"/>
      <c r="I157" s="89"/>
      <c r="J157" s="89"/>
    </row>
    <row r="158" spans="1:10" s="6" customFormat="1" ht="15" x14ac:dyDescent="0.25">
      <c r="A158" s="35"/>
      <c r="B158" s="5"/>
      <c r="C158" s="6" t="s">
        <v>16</v>
      </c>
      <c r="D158" s="5">
        <v>1.34</v>
      </c>
      <c r="E158" s="6" t="s">
        <v>17</v>
      </c>
      <c r="F158" s="100"/>
      <c r="G158" s="32">
        <f>+D158*F158</f>
        <v>0</v>
      </c>
      <c r="H158" s="32">
        <f>G158*0.25</f>
        <v>0</v>
      </c>
      <c r="I158" s="32"/>
      <c r="J158" s="32">
        <f>G158+H158</f>
        <v>0</v>
      </c>
    </row>
    <row r="159" spans="1:10" x14ac:dyDescent="0.25">
      <c r="A159" s="26"/>
      <c r="B159" s="27"/>
      <c r="C159" s="5"/>
      <c r="D159" s="5"/>
      <c r="E159" s="5"/>
      <c r="F159" s="6"/>
      <c r="G159" s="6"/>
      <c r="H159" s="6"/>
      <c r="I159" s="6"/>
    </row>
    <row r="160" spans="1:10" ht="77.25" customHeight="1" x14ac:dyDescent="0.25">
      <c r="A160" s="31" t="s">
        <v>114</v>
      </c>
      <c r="B160" s="88" t="s">
        <v>115</v>
      </c>
      <c r="C160" s="88"/>
      <c r="D160" s="88"/>
      <c r="E160" s="88"/>
      <c r="F160" s="89"/>
      <c r="G160" s="89"/>
      <c r="H160" s="89"/>
      <c r="I160" s="89"/>
      <c r="J160" s="89"/>
    </row>
    <row r="161" spans="1:10" s="33" customFormat="1" ht="16.5" customHeight="1" x14ac:dyDescent="0.25">
      <c r="A161" s="26"/>
      <c r="B161" s="88" t="s">
        <v>116</v>
      </c>
      <c r="C161" s="88"/>
      <c r="D161" s="88"/>
      <c r="E161" s="88"/>
      <c r="F161" s="89"/>
      <c r="G161" s="89"/>
      <c r="H161" s="89"/>
      <c r="I161" s="89"/>
      <c r="J161" s="89"/>
    </row>
    <row r="162" spans="1:10" s="6" customFormat="1" ht="15" x14ac:dyDescent="0.25">
      <c r="A162" s="35"/>
      <c r="B162" s="5"/>
      <c r="C162" s="6" t="s">
        <v>16</v>
      </c>
      <c r="D162" s="5">
        <v>0.63</v>
      </c>
      <c r="E162" s="6" t="s">
        <v>17</v>
      </c>
      <c r="F162" s="100"/>
      <c r="G162" s="32">
        <f>+D162*F162</f>
        <v>0</v>
      </c>
      <c r="H162" s="32">
        <f>G162*0.25</f>
        <v>0</v>
      </c>
      <c r="I162" s="32"/>
      <c r="J162" s="32">
        <f>G162+H162</f>
        <v>0</v>
      </c>
    </row>
    <row r="163" spans="1:10" x14ac:dyDescent="0.25">
      <c r="A163" s="26"/>
      <c r="B163" s="27"/>
      <c r="C163" s="5"/>
      <c r="D163" s="5"/>
      <c r="E163" s="5"/>
      <c r="F163" s="6"/>
      <c r="G163" s="6"/>
      <c r="H163" s="6"/>
      <c r="I163" s="6"/>
    </row>
    <row r="164" spans="1:10" ht="15" customHeight="1" x14ac:dyDescent="0.25">
      <c r="A164" s="10"/>
      <c r="B164" s="27"/>
      <c r="C164" s="5"/>
      <c r="D164" s="5"/>
      <c r="E164" s="5"/>
      <c r="F164" s="90" t="s">
        <v>9</v>
      </c>
      <c r="G164" s="90"/>
      <c r="H164" s="58" t="s">
        <v>10</v>
      </c>
      <c r="I164" s="58" t="s">
        <v>11</v>
      </c>
      <c r="J164" s="58" t="s">
        <v>12</v>
      </c>
    </row>
    <row r="165" spans="1:10" ht="78.75" customHeight="1" x14ac:dyDescent="0.25">
      <c r="A165" s="31" t="s">
        <v>117</v>
      </c>
      <c r="B165" s="88" t="s">
        <v>118</v>
      </c>
      <c r="C165" s="88"/>
      <c r="D165" s="88"/>
      <c r="E165" s="88"/>
      <c r="F165" s="89"/>
      <c r="G165" s="89"/>
      <c r="H165" s="89"/>
      <c r="I165" s="89"/>
      <c r="J165" s="89"/>
    </row>
    <row r="166" spans="1:10" s="33" customFormat="1" ht="16.5" customHeight="1" x14ac:dyDescent="0.25">
      <c r="A166" s="26"/>
      <c r="B166" s="88" t="s">
        <v>119</v>
      </c>
      <c r="C166" s="88"/>
      <c r="D166" s="88"/>
      <c r="E166" s="88"/>
      <c r="F166" s="89"/>
      <c r="G166" s="89"/>
      <c r="H166" s="89"/>
      <c r="I166" s="89"/>
      <c r="J166" s="89"/>
    </row>
    <row r="167" spans="1:10" s="6" customFormat="1" ht="15" x14ac:dyDescent="0.25">
      <c r="A167" s="35"/>
      <c r="B167" s="5"/>
      <c r="C167" s="6" t="s">
        <v>16</v>
      </c>
      <c r="D167" s="5">
        <v>11.38</v>
      </c>
      <c r="E167" s="6" t="s">
        <v>17</v>
      </c>
      <c r="F167" s="100"/>
      <c r="G167" s="32">
        <f>+D167*F167</f>
        <v>0</v>
      </c>
      <c r="H167" s="32">
        <f>G167*0.25</f>
        <v>0</v>
      </c>
      <c r="I167" s="32"/>
      <c r="J167" s="32">
        <f>G167+H167</f>
        <v>0</v>
      </c>
    </row>
    <row r="168" spans="1:10" x14ac:dyDescent="0.25">
      <c r="A168" s="26"/>
      <c r="B168" s="27"/>
      <c r="C168" s="5"/>
      <c r="D168" s="5"/>
      <c r="E168" s="5"/>
      <c r="F168" s="6"/>
      <c r="G168" s="6"/>
      <c r="H168" s="6"/>
      <c r="I168" s="6"/>
    </row>
    <row r="169" spans="1:10" ht="66.75" customHeight="1" x14ac:dyDescent="0.25">
      <c r="A169" s="31" t="s">
        <v>120</v>
      </c>
      <c r="B169" s="88" t="s">
        <v>121</v>
      </c>
      <c r="C169" s="88"/>
      <c r="D169" s="88"/>
      <c r="E169" s="88"/>
      <c r="F169" s="89"/>
      <c r="G169" s="89"/>
      <c r="H169" s="89"/>
      <c r="I169" s="89"/>
      <c r="J169" s="89"/>
    </row>
    <row r="170" spans="1:10" s="33" customFormat="1" ht="16.5" customHeight="1" x14ac:dyDescent="0.25">
      <c r="A170" s="26"/>
      <c r="B170" s="88" t="s">
        <v>119</v>
      </c>
      <c r="C170" s="88"/>
      <c r="D170" s="88"/>
      <c r="E170" s="88"/>
      <c r="F170" s="89"/>
      <c r="G170" s="89"/>
      <c r="H170" s="89"/>
      <c r="I170" s="89"/>
      <c r="J170" s="89"/>
    </row>
    <row r="171" spans="1:10" s="6" customFormat="1" ht="15" x14ac:dyDescent="0.25">
      <c r="A171" s="35"/>
      <c r="B171" s="5"/>
      <c r="C171" s="6" t="s">
        <v>16</v>
      </c>
      <c r="D171" s="5">
        <v>2</v>
      </c>
      <c r="E171" s="6" t="s">
        <v>17</v>
      </c>
      <c r="F171" s="100"/>
      <c r="G171" s="32">
        <f>+D171*F171</f>
        <v>0</v>
      </c>
      <c r="H171" s="32">
        <f>G171*0.25</f>
        <v>0</v>
      </c>
      <c r="I171" s="32"/>
      <c r="J171" s="32">
        <f>G171+H171</f>
        <v>0</v>
      </c>
    </row>
    <row r="172" spans="1:10" x14ac:dyDescent="0.25">
      <c r="A172" s="26"/>
      <c r="B172" s="27"/>
      <c r="C172" s="5"/>
      <c r="D172" s="5"/>
      <c r="E172" s="5"/>
      <c r="F172" s="6"/>
      <c r="G172" s="6"/>
      <c r="H172" s="6"/>
      <c r="I172" s="6"/>
    </row>
    <row r="173" spans="1:10" ht="52.5" customHeight="1" x14ac:dyDescent="0.25">
      <c r="A173" s="31" t="s">
        <v>111</v>
      </c>
      <c r="B173" s="88" t="s">
        <v>122</v>
      </c>
      <c r="C173" s="88"/>
      <c r="D173" s="88"/>
      <c r="E173" s="88"/>
      <c r="F173" s="89"/>
      <c r="G173" s="89"/>
      <c r="H173" s="89"/>
      <c r="I173" s="89"/>
      <c r="J173" s="89"/>
    </row>
    <row r="174" spans="1:10" s="33" customFormat="1" ht="16.5" customHeight="1" x14ac:dyDescent="0.25">
      <c r="A174" s="26"/>
      <c r="B174" s="88" t="s">
        <v>123</v>
      </c>
      <c r="C174" s="88"/>
      <c r="D174" s="88"/>
      <c r="E174" s="88"/>
      <c r="F174" s="89"/>
      <c r="G174" s="89"/>
      <c r="H174" s="89"/>
      <c r="I174" s="89"/>
      <c r="J174" s="89"/>
    </row>
    <row r="175" spans="1:10" s="6" customFormat="1" x14ac:dyDescent="0.25">
      <c r="A175" s="35"/>
      <c r="B175" s="5"/>
      <c r="C175" s="6" t="s">
        <v>71</v>
      </c>
      <c r="D175" s="5">
        <v>145</v>
      </c>
      <c r="E175" s="6" t="s">
        <v>17</v>
      </c>
      <c r="F175" s="100"/>
      <c r="G175" s="32">
        <f>+D175*F175</f>
        <v>0</v>
      </c>
      <c r="H175" s="32">
        <f>G175*0.25</f>
        <v>0</v>
      </c>
      <c r="I175" s="32"/>
      <c r="J175" s="32">
        <f>G175+H175</f>
        <v>0</v>
      </c>
    </row>
    <row r="176" spans="1:10" x14ac:dyDescent="0.25">
      <c r="A176" s="26"/>
      <c r="B176" s="27"/>
      <c r="C176" s="5"/>
      <c r="D176" s="5"/>
      <c r="E176" s="5"/>
      <c r="F176" s="6"/>
      <c r="G176" s="6"/>
      <c r="H176" s="6"/>
      <c r="I176" s="6"/>
    </row>
    <row r="177" spans="1:15" x14ac:dyDescent="0.25">
      <c r="A177" s="59"/>
      <c r="B177" s="59"/>
      <c r="C177" s="59"/>
      <c r="D177" s="59"/>
      <c r="E177" s="59"/>
      <c r="F177" s="60" t="s">
        <v>124</v>
      </c>
      <c r="G177" s="60">
        <f>SUM(G150:G176)</f>
        <v>0</v>
      </c>
      <c r="H177" s="60">
        <f>SUM(H149:H176)</f>
        <v>0</v>
      </c>
      <c r="I177" s="60">
        <f>SUM(I147:I176)</f>
        <v>0</v>
      </c>
      <c r="J177" s="60">
        <f>SUM(J149:J176)</f>
        <v>0</v>
      </c>
      <c r="M177" s="37"/>
      <c r="O177" s="37"/>
    </row>
    <row r="178" spans="1:15" ht="18.75" x14ac:dyDescent="0.25">
      <c r="A178" s="75"/>
      <c r="B178" s="76" t="s">
        <v>125</v>
      </c>
      <c r="C178" s="77"/>
      <c r="D178" s="78"/>
      <c r="E178" s="77"/>
      <c r="F178" s="79"/>
      <c r="G178" s="80" t="s">
        <v>126</v>
      </c>
      <c r="H178" s="79"/>
      <c r="I178" s="79"/>
      <c r="J178" s="81" t="s">
        <v>127</v>
      </c>
      <c r="K178" s="45"/>
    </row>
    <row r="179" spans="1:15" x14ac:dyDescent="0.25">
      <c r="A179" s="5"/>
      <c r="B179" s="2"/>
      <c r="C179" s="2"/>
      <c r="D179" s="4"/>
      <c r="E179" s="5"/>
      <c r="F179" s="32"/>
      <c r="G179" s="32"/>
      <c r="H179" s="6"/>
      <c r="I179" s="6"/>
      <c r="J179" s="6"/>
      <c r="K179" s="32"/>
    </row>
    <row r="180" spans="1:15" x14ac:dyDescent="0.25">
      <c r="A180" s="46"/>
      <c r="B180" s="46" t="s">
        <v>128</v>
      </c>
      <c r="C180" s="46"/>
      <c r="D180" s="47"/>
      <c r="E180" s="40"/>
      <c r="F180" s="42"/>
      <c r="G180" s="42"/>
      <c r="H180" s="42"/>
      <c r="I180" s="43"/>
      <c r="J180" s="48"/>
      <c r="K180" s="41"/>
      <c r="L180" s="44"/>
    </row>
    <row r="181" spans="1:15" x14ac:dyDescent="0.25">
      <c r="A181" s="40"/>
      <c r="B181" s="9">
        <v>1</v>
      </c>
      <c r="C181" s="40" t="s">
        <v>129</v>
      </c>
      <c r="D181" s="47"/>
      <c r="E181" s="40"/>
      <c r="F181" s="42"/>
      <c r="G181" s="42">
        <f>G142</f>
        <v>0</v>
      </c>
      <c r="H181" s="42"/>
      <c r="I181" s="43"/>
      <c r="J181" s="48">
        <f>J142</f>
        <v>0</v>
      </c>
      <c r="K181" s="41"/>
      <c r="L181" s="44"/>
    </row>
    <row r="182" spans="1:15" x14ac:dyDescent="0.25">
      <c r="A182" s="40"/>
      <c r="B182" s="9">
        <v>2</v>
      </c>
      <c r="C182" s="40" t="s">
        <v>130</v>
      </c>
      <c r="D182" s="47"/>
      <c r="E182" s="40"/>
      <c r="F182" s="42"/>
      <c r="G182" s="49">
        <f>G177</f>
        <v>0</v>
      </c>
      <c r="H182" s="49"/>
      <c r="I182" s="50"/>
      <c r="J182" s="51">
        <f>J177</f>
        <v>0</v>
      </c>
      <c r="K182" s="41"/>
      <c r="L182" s="44"/>
    </row>
    <row r="183" spans="1:15" ht="15" x14ac:dyDescent="0.25">
      <c r="A183" s="62"/>
      <c r="B183" s="63" t="s">
        <v>128</v>
      </c>
      <c r="C183" s="62"/>
      <c r="D183" s="64"/>
      <c r="E183" s="61"/>
      <c r="F183" s="65" t="s">
        <v>131</v>
      </c>
      <c r="G183" s="86">
        <f>SUM(G181:G182)</f>
        <v>0</v>
      </c>
      <c r="H183" s="87"/>
      <c r="I183" s="66"/>
      <c r="J183" s="67">
        <f>SUM(J181:J182)</f>
        <v>0</v>
      </c>
      <c r="K183" s="41"/>
      <c r="L183" s="44"/>
    </row>
    <row r="184" spans="1:15" s="52" customFormat="1" ht="15.75" x14ac:dyDescent="0.25">
      <c r="A184" s="68"/>
      <c r="B184" s="69" t="s">
        <v>132</v>
      </c>
      <c r="C184" s="70"/>
      <c r="D184" s="71"/>
      <c r="E184" s="70"/>
      <c r="F184" s="72"/>
      <c r="G184" s="84">
        <f>G183</f>
        <v>0</v>
      </c>
      <c r="H184" s="85"/>
      <c r="I184" s="73"/>
      <c r="J184" s="74">
        <f>J183</f>
        <v>0</v>
      </c>
    </row>
    <row r="186" spans="1:15" x14ac:dyDescent="0.25">
      <c r="B186" s="82" t="s">
        <v>133</v>
      </c>
      <c r="C186" s="82"/>
      <c r="D186" s="82"/>
      <c r="E186" s="82"/>
      <c r="F186" s="83"/>
      <c r="G186" s="83"/>
    </row>
    <row r="187" spans="1:15" x14ac:dyDescent="0.25">
      <c r="B187" s="82"/>
      <c r="C187" s="82"/>
      <c r="D187" s="82"/>
      <c r="E187" s="82"/>
      <c r="F187" s="83"/>
      <c r="G187" s="83"/>
    </row>
    <row r="188" spans="1:15" x14ac:dyDescent="0.25">
      <c r="B188" s="82"/>
      <c r="C188" s="82"/>
      <c r="D188" s="82"/>
      <c r="E188" s="82"/>
      <c r="F188" s="83"/>
      <c r="G188" s="83"/>
    </row>
  </sheetData>
  <sheetProtection formatRows="0"/>
  <mergeCells count="55">
    <mergeCell ref="B7:J9"/>
    <mergeCell ref="B10:J10"/>
    <mergeCell ref="B11:J11"/>
    <mergeCell ref="B32:J32"/>
    <mergeCell ref="B33:J33"/>
    <mergeCell ref="B37:J37"/>
    <mergeCell ref="B41:J41"/>
    <mergeCell ref="B45:J45"/>
    <mergeCell ref="B12:J14"/>
    <mergeCell ref="B16:J17"/>
    <mergeCell ref="F23:G23"/>
    <mergeCell ref="B24:J24"/>
    <mergeCell ref="B28:J28"/>
    <mergeCell ref="B36:J36"/>
    <mergeCell ref="B84:J84"/>
    <mergeCell ref="B49:J49"/>
    <mergeCell ref="B53:J53"/>
    <mergeCell ref="F57:G57"/>
    <mergeCell ref="B58:J58"/>
    <mergeCell ref="B59:J59"/>
    <mergeCell ref="B63:J63"/>
    <mergeCell ref="B67:J67"/>
    <mergeCell ref="B71:J71"/>
    <mergeCell ref="B75:J75"/>
    <mergeCell ref="B79:J79"/>
    <mergeCell ref="B80:J80"/>
    <mergeCell ref="F133:G133"/>
    <mergeCell ref="B88:J88"/>
    <mergeCell ref="F92:G92"/>
    <mergeCell ref="B93:J93"/>
    <mergeCell ref="B97:J97"/>
    <mergeCell ref="B101:J101"/>
    <mergeCell ref="B105:J105"/>
    <mergeCell ref="B113:J113"/>
    <mergeCell ref="B117:J117"/>
    <mergeCell ref="B121:J121"/>
    <mergeCell ref="B129:J129"/>
    <mergeCell ref="B130:J130"/>
    <mergeCell ref="B169:J169"/>
    <mergeCell ref="B134:J134"/>
    <mergeCell ref="B138:J138"/>
    <mergeCell ref="B148:J148"/>
    <mergeCell ref="B152:J152"/>
    <mergeCell ref="B156:J156"/>
    <mergeCell ref="B157:J157"/>
    <mergeCell ref="B160:J160"/>
    <mergeCell ref="B161:J161"/>
    <mergeCell ref="F164:G164"/>
    <mergeCell ref="B165:J165"/>
    <mergeCell ref="B166:J166"/>
    <mergeCell ref="G184:H184"/>
    <mergeCell ref="G183:H183"/>
    <mergeCell ref="B170:J170"/>
    <mergeCell ref="B173:J173"/>
    <mergeCell ref="B174:J174"/>
  </mergeCells>
  <pageMargins left="0.51181102362204722" right="0.70866141732283472" top="0.62992125984251968" bottom="0.78740157480314965" header="0.70866141732283472" footer="0.51181102362204722"/>
  <pageSetup paperSize="9" firstPageNumber="25" orientation="portrait" useFirstPageNumber="1" r:id="rId1"/>
  <headerFooter alignWithMargins="0">
    <oddHeader>&amp;L&amp;"Calibri Light,Uobičajeno"&amp;9MIRISNI VRT, KOSTRENA na k.č. 556 i 1452 k.o. Kostrena Lucija
Krajobrazni elaborat -  Oznaka elaborata  SO-21/12-2018 – veljača, 2019.
&amp;R&amp;G</oddHeader>
    <oddFooter>&amp;L&amp;"Calibri Light,Uobičajeno"&amp;10Kostrena, veljača 2019.</oddFooter>
  </headerFooter>
  <rowBreaks count="6" manualBreakCount="6">
    <brk id="19" max="9" man="1"/>
    <brk id="56" max="9" man="1"/>
    <brk id="91" max="9" man="1"/>
    <brk id="132" max="9" man="1"/>
    <brk id="163" max="9" man="1"/>
    <brk id="177"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3</vt:i4>
      </vt:variant>
    </vt:vector>
  </HeadingPairs>
  <TitlesOfParts>
    <vt:vector size="4" baseType="lpstr">
      <vt:lpstr>troškovnik ZA PONUDE</vt:lpstr>
      <vt:lpstr>'troškovnik ZA PONUDE'!__xlnm.Print_Area</vt:lpstr>
      <vt:lpstr>'troškovnik ZA PONUDE'!Ispis_naslova</vt:lpstr>
      <vt:lpstr>'troškovnik ZA PONUDE'!Podrucje_ispisa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Vlasta Oreb</dc:creator>
  <cp:lastModifiedBy>Dario Modrić</cp:lastModifiedBy>
  <cp:lastPrinted>2019-11-15T13:30:41Z</cp:lastPrinted>
  <dcterms:created xsi:type="dcterms:W3CDTF">2019-03-14T13:52:11Z</dcterms:created>
  <dcterms:modified xsi:type="dcterms:W3CDTF">2019-11-15T14:18:50Z</dcterms:modified>
</cp:coreProperties>
</file>