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500" activeTab="0"/>
  </bookViews>
  <sheets>
    <sheet name="Troskovnik_" sheetId="1" r:id="rId1"/>
  </sheets>
  <definedNames>
    <definedName name="_xlnm.Print_Area" localSheetId="0">'Troskovnik_'!$A$1:$H$93</definedName>
  </definedNames>
  <calcPr fullCalcOnLoad="1"/>
</workbook>
</file>

<file path=xl/sharedStrings.xml><?xml version="1.0" encoding="utf-8"?>
<sst xmlns="http://schemas.openxmlformats.org/spreadsheetml/2006/main" count="206" uniqueCount="65">
  <si>
    <t>PRIPREMNI RADOVI</t>
  </si>
  <si>
    <t>1.</t>
  </si>
  <si>
    <t>Označavanje, osiguranje, održavanje i obnavljanje točaka iskolčenja. Radom su obuhvaćeni svi neophodni terenski i uredski geodetski poslovi kojima se podaci iz elaborata iskolčenja i projekta obnavljanju ili prenose na teren, osiguravaju točke iskolčenja, te obnavljaju i održavaju iskolčene oznake na terenu za svo vrijeme građenja. Izvođač je dužan osigurati i poligonske točke i repere na isti ili sličan način kao i točke iskolčenja. Obračun se vrši po kompletno izvedenoj stavci.</t>
  </si>
  <si>
    <t>kpl</t>
  </si>
  <si>
    <t>a'</t>
  </si>
  <si>
    <t>kn</t>
  </si>
  <si>
    <t>2.</t>
  </si>
  <si>
    <t>Uklanjanje drveća i grmlja, što podrazumijeva sječu šiblja, stabala i grmova svih dimenzija, odsjecanjem granja, rezanjem stabala i debelih grana na dužinu pogodnu za prijevoz, vađenje korijena, šiblja i panjeva, te njihovo odvoženje na deponij po uputama nadzornog inženjera. Obračun se vrši po m2 očišćene površine.</t>
  </si>
  <si>
    <t>m²</t>
  </si>
  <si>
    <t>3.</t>
  </si>
  <si>
    <t>Izrada prometnog projekta privremene regulacije prometa za vrijeme izvođenja radova. Prometni projekt - rješenje regulacije prometa za pojedinu dionicu ili fazu radova potrebno je načelno uskladiti s planiranom dinamikom i tehnologijom izvođenja radova. Obračun po komplet izrađenom projektu.</t>
  </si>
  <si>
    <t>kpl.</t>
  </si>
  <si>
    <t>4.</t>
  </si>
  <si>
    <t xml:space="preserve">Privremena regulacija i signalizacija prometa za vrijeme izvođenja radova postavom raznih prometnih znakova i svjetlosnih signala radi osiguranja sigurnog odvijanja prometa u skladu s prometnim projektom. </t>
  </si>
  <si>
    <t>paušal</t>
  </si>
  <si>
    <t>5.</t>
  </si>
  <si>
    <t xml:space="preserve">Rušenje i uklanjanje dijela postojećeg kameno-betonskog zida visine 80 cm i u dužini od 2,40 m. Rušenje i uklanjanje vrši se strojno, uz osiguranje odgovarajućih sigurnosnih mjera. Materijal nastao uklanjanjem potrebno je adekvatno zbrinuti, odnosno utovariti i odvesti na deponij. Nakon rušenja potrebno je dijelove zidova – krajeve završno obraditi. Obračun po m2 porušenog i odvezenog zida, uključujući i završnu obradu krajeva zida, te sav potreban rad.  </t>
  </si>
  <si>
    <t>m2</t>
  </si>
  <si>
    <t>6.</t>
  </si>
  <si>
    <t>Postava čvrste dvostrane zaštitne ograde prema javnoj površini – prometnici. Zaštitna ograda na ostalim dijelovima gradilišta  postavlja se na dijelovima koji prema procjeni  sigurnosti iz zaštite na radu ugrožavaju sigurnost osoba na gradilištu. Postavljena ograda mora biti u skladu s pozitivnim propisima zaštite na radu. Obračun po m' izvedene ograde.</t>
  </si>
  <si>
    <t>m'</t>
  </si>
  <si>
    <t>PRIPREMNI RADOVI – UKUPNO</t>
  </si>
  <si>
    <t>ZEMLJANI RADOVI</t>
  </si>
  <si>
    <t>Strojni  iskop tla bez obzira na kategoriju terena. Iskop treba izvesti prema kotama iz projekta. Dio iskopanog materijala treba koristiti za izvedbu nasipa, a preostali dio utovariti u prijevozno sredstvo i odvesti na trajnu deponiju koju mora osigurati sam izvođač radova. Obračun po m³ iskopanog, utovarenog i odveženog materijala u sraslom stanju.</t>
  </si>
  <si>
    <t>m³</t>
  </si>
  <si>
    <t>Iskop temelja za ogradne - potporne zidove prema dimenzijama iz projekta u tlu bez obzira na kategoriju terena. Iskopani materijal dijelom će se iskoristiti za formiranje nasipa ukoliko je odgovarajuće kvalitete, a ostatak je potrebno  utovariti u prevozno sredstvo i odvesi na deponiju.  Obračun po m³ iskopanog i utovarenog materijala u sraslom stanju prema idealnom profilu temelja što treba uzeti u obzir kod formiranje jedinične cijene.</t>
  </si>
  <si>
    <t>Dobava, doprema i izvedba kamenito-šljunčane tucaničke podloge od mehanički stabiliziranog drobljenog kamena granulacije od 0-63 mm, kao podloge za betoniranje ploče na koju se montiraju dječja igrala, te kao podloge za pješačku stazu u sloju debljine 15 cm. Ugrađeni tucanik potrebno je isplanirati i adekvatno zbiti. Obračun po m3 ugrađenog tucaničkog sloja, uključujući sav potreban materijal i rad.</t>
  </si>
  <si>
    <t>m3</t>
  </si>
  <si>
    <t>Dobava, doprema i razastiranje kamene drobine granulacije 4-8 mm, u sloju debljine 5 cm na dijelu pješačke staze. Obračun po m² ugrađene kamene drobine, uključujući sav potreban rad i materijal.</t>
  </si>
  <si>
    <r>
      <rPr>
        <sz val="11"/>
        <color indexed="8"/>
        <rFont val="Times New Roman"/>
        <family val="1"/>
      </rPr>
      <t>Uređenje posteljice. Rad se sastoji od finog planiranja tla u nasipu ili iskopu prema kotama iz projekta te zbijanje odgovarajućim uređajima za zbijanje. Obračun po m</t>
    </r>
    <r>
      <rPr>
        <vertAlign val="superscript"/>
        <sz val="11"/>
        <color indexed="8"/>
        <rFont val="Times New Roman"/>
        <family val="1"/>
      </rPr>
      <t>2</t>
    </r>
    <r>
      <rPr>
        <sz val="11"/>
        <color indexed="8"/>
        <rFont val="Times New Roman"/>
        <family val="1"/>
      </rPr>
      <t xml:space="preserve"> uređenja posteljice, uključujući sav potreban rad i materijal.</t>
    </r>
  </si>
  <si>
    <t>Odvoz viška materijala nakon iskopa i izvedenog nasipa. Materijal je utovaruje i odgovarajućim prevoznim sredstvom odvozi na deponiju koju mora osigurati sam izvođač radova. Jedinična cijena treba sadržavati i naknadu za korištenje deponije kao i eventualnu Eko naknadu.
Obračun po m³odveženog materijala u sraslom stanju.</t>
  </si>
  <si>
    <t>ZEMLJANI RADOVI – UKUPNO</t>
  </si>
  <si>
    <t>BETONSKI I ARMIRANOBETONSKI RADOVI</t>
  </si>
  <si>
    <t xml:space="preserve">Betoniranje temelja potpornih/ogradnih zidova u obostranoj oplati sa betonom klase C 25/30 prema dimenzija iz projekta.  Beton je prilikom ugradnje potrebno vibrirati. Armatura temelja posebno je obračunata. Obračun po m³ ugrađenog betona, uključujući sav potreban materijal, potreban rad i potrebnu oplatu.
</t>
  </si>
  <si>
    <t>Betoniranje potpornih/ogradnih zidova u dvostranoj oplati sa betonom klase C 25/30. Debljina zida je 25 cm. Oplata mora biti čista i glatka jer se zidovi neće posebno obrađivati. Kruna zidova mora biti horizontalna zbog montaže ograde. Krunu zida treba izvesti sa kutnim letvicama 3×3 cm, zakošeno sa jedne i druge strane. Ugradnju betona treba vršiti vibratorom. Nakon montaže oplate u betonski zid treba postaviti PVC cijevi DN 110 mm dužine 50 cm sa čepom kao slijepa oplata. Rupa je za montažu stupova panel ograde. Rupe se izvode na osovinskom razmaku od 2,52 m'. Obračun po m³ ugrađenog betona zajedno sa oplatom, PVC cijevima i samim rupama.
Obračun po kg ugrađene armature.</t>
  </si>
  <si>
    <t>Betoniranje temeljne ploče za dječja igrala sa betonom klase C 25/30 u potrebnoj glatkoj oplati, debljine d=15 cm. Beton je prilikom ugradnje potrebno vibrirati.Na tako izvedenu podlogu vrši se montaža dječjih igrala (posebno obrađena), te zaštitna gumena podloga (posebno obrađena). Obračun se vrši po m³ ugrađenog betona, uključujući potrebnu oplatu i rad.</t>
  </si>
  <si>
    <t>Dobava, doprema i ugradnja predgotovljenih parkovnih betonskih rubnjaka, izrađenih od betona razreda C 40/45, na pripremljenu betonsku podlogu od betona razreda C 12/15.  Rubnjaci se ugrađuju prema detaljima i mjerama iz projekta. Uz dobavu, dopremu i ugradnju u stavku su uključeni i svi transporti prilikom ugradnje, svi iskopi, kao i fugiranje nakon ugradnje.                                                       Obračun se vrši po m' ugrađenog rubnjaka uključujući sav potreban rad i materijal.</t>
  </si>
  <si>
    <t xml:space="preserve">Betoniranje stubišta po terenu kojim se svladava visinska razlika između platoa igrališta i pločnika prometnice sa betonom klase C 25/30 u potrebnoj glatkoj oplati. Beton je prilikom ugradnje potrebno vibrirati. Armatura stubišta posebno obračunata. Obračun se vrši po m³ ugrađenog betona, uključujući potrebnu  rad i oplatu. 
</t>
  </si>
  <si>
    <t xml:space="preserve">Betoniranje pristupne rampe od nogostupa prometnice do stubišta koje vodi na plato dječjeg igrališta  sa betonom klase C 25/30 u potrebnoj oplati, debljine d=10 cm Beton je prilikom ugradnje potrebno vibrirati. Armatura za izvedbu ploče posebno obračunata. Završna obrada je "češka glazura".Obračun se vrši po m³ ugrađenog betona, uključujući potrebnu  rad i oplatu. 
</t>
  </si>
  <si>
    <t>Mrežasta armatura.</t>
  </si>
  <si>
    <t>kg</t>
  </si>
  <si>
    <t>Šipkasta armatura.</t>
  </si>
  <si>
    <t>BETONSKI I ARMIRANOBETONSKI RADOVI – UKUPNO</t>
  </si>
  <si>
    <t>BRAVARSKI RADOVI</t>
  </si>
  <si>
    <t>BRAVARSKI RADOVI – UKUPNO</t>
  </si>
  <si>
    <t>HORTIKULTURNO UREĐENJE</t>
  </si>
  <si>
    <t xml:space="preserve">Izvedba zelenih površina. Rad se sastoji od dobave, dopreme i razastiranja kvalitetne plodne zemlje površinskoga iskopa u sloju debljine d=20 cm na čitavoj površini hortikulturnog zahvata tadi izravnavanja površine. Ukupna količina zemlje povećava se za 5% zbog očekivanoga slijeganja zemlje nakon planiranja. Obračun po m3 razastrte plodne zemlje.
</t>
  </si>
  <si>
    <t>Grubo i fino planiranje zemlje za hortikulturne radove sadnje, što podrazumijeva planiranje navezene i razastrte zemlje, usitnjavanje, vađenje eventualno zaostalog kamenja, uređenje nivoa i pripremu terena za sadnju. Obračun po m2 ispanirane površine, uključujući sve potrebne radnje.</t>
  </si>
  <si>
    <t xml:space="preserve">Doprema i sjetva mješavine travnoga sjemena prilagođenog poziciji sjetve u količini cca 50g/m2. Travno sjeme se prekriva slojem humusa debljine cca 1-2 cm koji se potom valja ručnim valjkom. Obračun se vrši po m2 zasijane površine, uključujući sav potreban rad i materijal. </t>
  </si>
  <si>
    <t>HORTIKULTURNO UREĐENJE – UKUPNO</t>
  </si>
  <si>
    <t>REKAPITULACIJA</t>
  </si>
  <si>
    <t>UKUPNO:</t>
  </si>
  <si>
    <t>PDV 25 %</t>
  </si>
  <si>
    <t>SVEUKUPNO:</t>
  </si>
  <si>
    <t>Dobava, doprema, krojenje i montaža armature. Armiranje betonskih elemenata vrši armaturnim šipkama i mrežama prema statičkom proračunu. Armatura je izrađena od čelika kvaltete B 500B, sukladno nacrtima u grafičkom dijelu projekta.
Obračun po kg ugrađene armature.</t>
  </si>
  <si>
    <t xml:space="preserve">Ugradnja podložnog betona ispod temeljnih stopa AB zidova, sve u betonu razreda C 12/15. Podložni beton se izvodi 0,15 cm šire od projektirane širine temelja u debljini min. 0,10 m. Obračun po m3 ugrađenog betona. 
</t>
  </si>
  <si>
    <t>8.1.</t>
  </si>
  <si>
    <t>8.2.</t>
  </si>
  <si>
    <t>4..</t>
  </si>
  <si>
    <t>Dobava, doprema i montaža ograde na potporne zidove igrališta u segmentima iz metalnih profila, visine 1,0 m.Ograda se izrađuje iz pravokutnih profila 20/60mm, prema detalju iz nacrta.Ogradu je potrebno toplo pocinčati,završna obrada plastificiranje u boji po odabiru projektanta.Obračun po m' dobavljene i montirane komplet ograde.</t>
  </si>
  <si>
    <r>
      <t>Dobava, doprema i montaža dvokrilnih visećih vrata dimenzija 2000</t>
    </r>
    <r>
      <rPr>
        <sz val="11"/>
        <color indexed="8"/>
        <rFont val="Calibri"/>
        <family val="2"/>
      </rPr>
      <t>×</t>
    </r>
    <r>
      <rPr>
        <sz val="11"/>
        <color indexed="8"/>
        <rFont val="Times New Roman"/>
        <family val="1"/>
      </rPr>
      <t>1000 mm , istovjetnih dimenzija i oblikovanja  kao i ograda iz prethodne stavke.vrata se toplo cinčaju i završno obrađuju plastificiranjem u boji po odabiru projektanta.
Obračun po m izvedenih vrata.</t>
    </r>
  </si>
  <si>
    <t xml:space="preserve">PRIPREMNI RADOVI </t>
  </si>
  <si>
    <r>
      <t>Izvedba nasipa. Rad se sastoji od probiranja iskopanog materijala nastalog strojnim iskopom, odnosno iskopom temelja zidova, njegovo nasipavanje, razastiranje, prema potrebi vlaženje ili sušenje, planiranje materijala u nasipu, tako da maksimalna krupnoća kamena ne bude veća od 10 cm. Nasip treba izvoditi u slojevima. Svaki sloj treba zbiti odgovarajućim uređajima za zbijanje. Na završnom sloju nasipa zbijenost mora biti veća od MS=40MN/m</t>
    </r>
    <r>
      <rPr>
        <vertAlign val="superscript"/>
        <sz val="11"/>
        <color indexed="8"/>
        <rFont val="Times New Roman"/>
        <family val="1"/>
      </rPr>
      <t xml:space="preserve">2 </t>
    </r>
    <r>
      <rPr>
        <sz val="11"/>
        <color indexed="8"/>
        <rFont val="Times New Roman"/>
        <family val="1"/>
      </rPr>
      <t>ispitano kružnom pločom</t>
    </r>
    <r>
      <rPr>
        <vertAlign val="superscript"/>
        <sz val="11"/>
        <color indexed="8"/>
        <rFont val="Symbol"/>
        <family val="1"/>
      </rPr>
      <t xml:space="preserve"> </t>
    </r>
    <r>
      <rPr>
        <sz val="11"/>
        <color indexed="8"/>
        <rFont val="Symbol"/>
        <family val="1"/>
      </rPr>
      <t xml:space="preserve">f 30 </t>
    </r>
    <r>
      <rPr>
        <sz val="11"/>
        <color indexed="8"/>
        <rFont val="Times New Roman"/>
        <family val="1"/>
      </rPr>
      <t>cm</t>
    </r>
    <r>
      <rPr>
        <sz val="11"/>
        <color indexed="8"/>
        <rFont val="Symbol"/>
        <family val="1"/>
      </rPr>
      <t>.</t>
    </r>
    <r>
      <rPr>
        <sz val="11"/>
        <color indexed="8"/>
        <rFont val="Times New Roman"/>
        <family val="1"/>
      </rPr>
      <t xml:space="preserve"> Obračun po m</t>
    </r>
    <r>
      <rPr>
        <vertAlign val="superscript"/>
        <sz val="11"/>
        <color indexed="8"/>
        <rFont val="Times New Roman"/>
        <family val="1"/>
      </rPr>
      <t>3</t>
    </r>
    <r>
      <rPr>
        <sz val="11"/>
        <color indexed="8"/>
        <rFont val="Times New Roman"/>
        <family val="1"/>
      </rPr>
      <t xml:space="preserve"> izvedenog nasipa u sraslom stanju, uključujući sav potreban rad i materijal.</t>
    </r>
  </si>
  <si>
    <t>PONUDITELJ:</t>
  </si>
  <si>
    <t>Datum: ________________</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</si>
</sst>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 #,##0.00&quot;      &quot;;\-* #,##0.00&quot;      &quot;;* \-#&quot;      &quot;;@\ "/>
    <numFmt numFmtId="165" formatCode="[$-41A]d/mmm"/>
    <numFmt numFmtId="166" formatCode="dd/mm/yy"/>
  </numFmts>
  <fonts count="57">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u val="single"/>
      <sz val="10"/>
      <color indexed="12"/>
      <name val="Calibri"/>
      <family val="2"/>
    </font>
    <font>
      <sz val="11"/>
      <color indexed="8"/>
      <name val="Times New Roman"/>
      <family val="1"/>
    </font>
    <font>
      <sz val="10"/>
      <color indexed="19"/>
      <name val="Calibri"/>
      <family val="2"/>
    </font>
    <font>
      <sz val="10"/>
      <color indexed="63"/>
      <name val="Calibri"/>
      <family val="2"/>
    </font>
    <font>
      <b/>
      <sz val="10"/>
      <color indexed="8"/>
      <name val="Times New Roman"/>
      <family val="1"/>
    </font>
    <font>
      <b/>
      <sz val="12"/>
      <color indexed="8"/>
      <name val="Times New Roman"/>
      <family val="1"/>
    </font>
    <font>
      <b/>
      <sz val="11"/>
      <color indexed="8"/>
      <name val="Times New Roman"/>
      <family val="1"/>
    </font>
    <font>
      <vertAlign val="superscript"/>
      <sz val="11"/>
      <color indexed="8"/>
      <name val="Times New Roman"/>
      <family val="1"/>
    </font>
    <font>
      <vertAlign val="superscript"/>
      <sz val="11"/>
      <color indexed="8"/>
      <name val="Symbol"/>
      <family val="1"/>
    </font>
    <font>
      <sz val="11"/>
      <color indexed="8"/>
      <name val="Symbol"/>
      <family val="1"/>
    </font>
    <font>
      <sz val="11"/>
      <name val="Times New Roman"/>
      <family val="1"/>
    </font>
    <font>
      <u val="single"/>
      <sz val="13"/>
      <color indexed="12"/>
      <name val="Calibri"/>
      <family val="2"/>
    </font>
    <font>
      <u val="single"/>
      <sz val="13"/>
      <color indexed="36"/>
      <name val="Calibri"/>
      <family val="2"/>
    </font>
    <font>
      <sz val="11"/>
      <color indexed="17"/>
      <name val="Calibri"/>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FFFFCC"/>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8"/>
      </bottom>
    </border>
    <border>
      <left style="thin"/>
      <right style="thin"/>
      <top style="thin"/>
      <bottom style="thin"/>
    </border>
    <border>
      <left style="thin">
        <color indexed="8"/>
      </left>
      <right style="thin">
        <color indexed="8"/>
      </right>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style="thin">
        <color indexed="8"/>
      </right>
      <top style="thin"/>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2" fillId="20" borderId="0" applyNumberFormat="0" applyBorder="0" applyProtection="0">
      <alignment/>
    </xf>
    <xf numFmtId="0" fontId="2" fillId="20" borderId="0" applyNumberFormat="0" applyBorder="0" applyAlignment="0" applyProtection="0"/>
    <xf numFmtId="0" fontId="2" fillId="21" borderId="0" applyNumberFormat="0" applyBorder="0" applyProtection="0">
      <alignment/>
    </xf>
    <xf numFmtId="0" fontId="2" fillId="21" borderId="0" applyNumberFormat="0" applyBorder="0" applyAlignment="0" applyProtection="0"/>
    <xf numFmtId="0" fontId="3" fillId="22" borderId="0" applyNumberFormat="0" applyBorder="0" applyProtection="0">
      <alignment/>
    </xf>
    <xf numFmtId="0" fontId="3" fillId="22" borderId="0" applyNumberFormat="0" applyBorder="0" applyAlignment="0" applyProtection="0"/>
    <xf numFmtId="0" fontId="3" fillId="0" borderId="0" applyNumberFormat="0" applyFill="0" applyBorder="0" applyProtection="0">
      <alignment/>
    </xf>
    <xf numFmtId="0" fontId="3" fillId="0" borderId="0" applyNumberFormat="0" applyFill="0" applyBorder="0" applyAlignment="0" applyProtection="0"/>
    <xf numFmtId="0" fontId="4" fillId="23" borderId="0" applyNumberFormat="0" applyBorder="0" applyProtection="0">
      <alignment/>
    </xf>
    <xf numFmtId="0" fontId="4" fillId="23" borderId="0" applyNumberFormat="0" applyBorder="0" applyAlignment="0" applyProtection="0"/>
    <xf numFmtId="0" fontId="0" fillId="24" borderId="1" applyNumberFormat="0" applyFont="0" applyAlignment="0" applyProtection="0"/>
    <xf numFmtId="0" fontId="41" fillId="25" borderId="0" applyNumberFormat="0" applyBorder="0" applyAlignment="0" applyProtection="0"/>
    <xf numFmtId="0" fontId="5" fillId="26" borderId="0" applyNumberFormat="0" applyBorder="0" applyProtection="0">
      <alignment/>
    </xf>
    <xf numFmtId="0" fontId="5" fillId="26" borderId="0" applyNumberFormat="0" applyBorder="0" applyAlignment="0" applyProtection="0"/>
    <xf numFmtId="0" fontId="6" fillId="0" borderId="0" applyNumberFormat="0" applyFill="0" applyBorder="0" applyProtection="0">
      <alignment/>
    </xf>
    <xf numFmtId="0" fontId="6" fillId="0" borderId="0" applyNumberFormat="0" applyFill="0" applyBorder="0" applyAlignment="0" applyProtection="0"/>
    <xf numFmtId="0" fontId="7" fillId="27" borderId="0" applyNumberFormat="0" applyBorder="0" applyProtection="0">
      <alignment/>
    </xf>
    <xf numFmtId="0" fontId="7" fillId="27" borderId="0" applyNumberFormat="0" applyBorder="0" applyAlignment="0" applyProtection="0"/>
    <xf numFmtId="0" fontId="8" fillId="0" borderId="0" applyNumberFormat="0" applyFill="0" applyBorder="0" applyProtection="0">
      <alignment/>
    </xf>
    <xf numFmtId="0" fontId="8" fillId="0" borderId="0" applyNumberFormat="0" applyFill="0" applyBorder="0" applyAlignment="0" applyProtection="0"/>
    <xf numFmtId="0" fontId="9" fillId="0" borderId="0" applyNumberFormat="0" applyFill="0" applyBorder="0" applyProtection="0">
      <alignment/>
    </xf>
    <xf numFmtId="0" fontId="9" fillId="0" borderId="0" applyNumberFormat="0" applyFill="0" applyBorder="0" applyAlignment="0" applyProtection="0"/>
    <xf numFmtId="0" fontId="10" fillId="0" borderId="0" applyNumberFormat="0" applyFill="0" applyBorder="0" applyProtection="0">
      <alignment/>
    </xf>
    <xf numFmtId="0" fontId="10" fillId="0" borderId="0" applyNumberFormat="0" applyFill="0" applyBorder="0" applyAlignment="0" applyProtection="0"/>
    <xf numFmtId="0" fontId="22" fillId="0" borderId="0" applyNumberFormat="0" applyFill="0" applyBorder="0" applyAlignment="0" applyProtection="0"/>
    <xf numFmtId="0" fontId="11" fillId="0" borderId="0" applyNumberFormat="0" applyFill="0" applyBorder="0" applyProtection="0">
      <alignment/>
    </xf>
    <xf numFmtId="0" fontId="11" fillId="0" borderId="0" applyNumberFormat="0" applyFill="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3" fillId="34" borderId="2" applyNumberFormat="0" applyAlignment="0" applyProtection="0"/>
    <xf numFmtId="0" fontId="44" fillId="34" borderId="3" applyNumberFormat="0" applyAlignment="0" applyProtection="0"/>
    <xf numFmtId="2" fontId="12" fillId="0" borderId="4">
      <alignment/>
      <protection/>
    </xf>
    <xf numFmtId="0" fontId="45" fillId="35"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13" fillId="36" borderId="0" applyNumberFormat="0" applyBorder="0" applyProtection="0">
      <alignment/>
    </xf>
    <xf numFmtId="0" fontId="13" fillId="36" borderId="0" applyNumberFormat="0" applyBorder="0" applyAlignment="0" applyProtection="0"/>
    <xf numFmtId="0" fontId="50" fillId="37" borderId="0" applyNumberFormat="0" applyBorder="0" applyAlignment="0" applyProtection="0"/>
    <xf numFmtId="0" fontId="14" fillId="36" borderId="8" applyNumberFormat="0" applyProtection="0">
      <alignment/>
    </xf>
    <xf numFmtId="0" fontId="14" fillId="36" borderId="8" applyNumberFormat="0" applyAlignment="0" applyProtection="0"/>
    <xf numFmtId="9" fontId="1" fillId="0" borderId="0" applyFill="0" applyBorder="0" applyAlignment="0" applyProtection="0"/>
    <xf numFmtId="0" fontId="51" fillId="0" borderId="9" applyNumberFormat="0" applyFill="0" applyAlignment="0" applyProtection="0"/>
    <xf numFmtId="0" fontId="23" fillId="0" borderId="0" applyNumberFormat="0" applyFill="0" applyBorder="0" applyAlignment="0" applyProtection="0"/>
    <xf numFmtId="0" fontId="52" fillId="38" borderId="10" applyNumberFormat="0" applyAlignment="0" applyProtection="0"/>
    <xf numFmtId="0" fontId="0" fillId="0" borderId="0" applyNumberFormat="0" applyFill="0" applyBorder="0" applyProtection="0">
      <alignment/>
    </xf>
    <xf numFmtId="0" fontId="0"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Protection="0">
      <alignment/>
    </xf>
    <xf numFmtId="0" fontId="0" fillId="0" borderId="0" applyNumberFormat="0" applyFill="0" applyBorder="0" applyAlignment="0" applyProtection="0"/>
    <xf numFmtId="0" fontId="55" fillId="0" borderId="11" applyNumberFormat="0" applyFill="0" applyAlignment="0" applyProtection="0"/>
    <xf numFmtId="0" fontId="56" fillId="39" borderId="3" applyNumberFormat="0" applyAlignment="0" applyProtection="0"/>
    <xf numFmtId="44" fontId="1" fillId="0" borderId="0" applyFill="0" applyBorder="0" applyAlignment="0" applyProtection="0"/>
    <xf numFmtId="42" fontId="1" fillId="0" borderId="0" applyFill="0" applyBorder="0" applyAlignment="0" applyProtection="0"/>
    <xf numFmtId="0" fontId="4" fillId="0" borderId="0" applyNumberFormat="0" applyFill="0" applyBorder="0" applyProtection="0">
      <alignment/>
    </xf>
    <xf numFmtId="0" fontId="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Protection="0">
      <alignment/>
    </xf>
  </cellStyleXfs>
  <cellXfs count="85">
    <xf numFmtId="0" fontId="0" fillId="0" borderId="0" xfId="0" applyAlignment="1">
      <alignment/>
    </xf>
    <xf numFmtId="0" fontId="12" fillId="0" borderId="0" xfId="0" applyFont="1" applyAlignment="1">
      <alignment/>
    </xf>
    <xf numFmtId="0" fontId="12" fillId="0" borderId="0" xfId="0" applyFont="1" applyBorder="1" applyAlignment="1">
      <alignment horizontal="center" vertical="center"/>
    </xf>
    <xf numFmtId="4" fontId="12" fillId="0" borderId="0" xfId="0" applyNumberFormat="1" applyFont="1" applyBorder="1" applyAlignment="1">
      <alignment horizontal="center" vertical="center"/>
    </xf>
    <xf numFmtId="0" fontId="17" fillId="0" borderId="0" xfId="0" applyFont="1" applyAlignment="1">
      <alignment horizontal="right" vertical="top"/>
    </xf>
    <xf numFmtId="0" fontId="12" fillId="0" borderId="4" xfId="0" applyFont="1" applyBorder="1" applyAlignment="1">
      <alignment horizontal="center" vertical="center"/>
    </xf>
    <xf numFmtId="4" fontId="12" fillId="0" borderId="4" xfId="0" applyNumberFormat="1" applyFont="1" applyBorder="1" applyAlignment="1">
      <alignment horizontal="center" vertical="center"/>
    </xf>
    <xf numFmtId="4" fontId="12" fillId="0" borderId="4" xfId="0" applyNumberFormat="1" applyFont="1" applyBorder="1" applyAlignment="1">
      <alignment vertical="center"/>
    </xf>
    <xf numFmtId="0" fontId="12" fillId="0" borderId="0" xfId="0" applyFont="1" applyAlignment="1">
      <alignment horizontal="right" vertical="top"/>
    </xf>
    <xf numFmtId="4" fontId="12" fillId="0" borderId="0" xfId="0" applyNumberFormat="1" applyFont="1" applyBorder="1" applyAlignment="1">
      <alignment vertical="center"/>
    </xf>
    <xf numFmtId="165" fontId="17" fillId="0" borderId="0" xfId="0" applyNumberFormat="1" applyFont="1" applyAlignment="1">
      <alignment horizontal="right" vertical="top"/>
    </xf>
    <xf numFmtId="166" fontId="17" fillId="0" borderId="0" xfId="0" applyNumberFormat="1" applyFont="1" applyAlignment="1">
      <alignment horizontal="right" vertical="top"/>
    </xf>
    <xf numFmtId="4"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4" fontId="16" fillId="0" borderId="0" xfId="0" applyNumberFormat="1" applyFont="1" applyAlignment="1">
      <alignment horizontal="center"/>
    </xf>
    <xf numFmtId="0" fontId="16" fillId="0" borderId="0" xfId="0" applyFont="1" applyAlignment="1">
      <alignment horizontal="center"/>
    </xf>
    <xf numFmtId="0" fontId="16" fillId="0" borderId="0" xfId="0" applyFont="1" applyAlignment="1">
      <alignment horizontal="center" vertical="center"/>
    </xf>
    <xf numFmtId="0" fontId="17" fillId="0" borderId="0" xfId="0" applyFont="1" applyAlignment="1">
      <alignment horizontal="right"/>
    </xf>
    <xf numFmtId="0" fontId="17" fillId="0" borderId="12" xfId="0" applyFont="1" applyBorder="1" applyAlignment="1">
      <alignment horizontal="right"/>
    </xf>
    <xf numFmtId="0" fontId="16" fillId="0" borderId="12" xfId="0" applyFont="1" applyBorder="1" applyAlignment="1">
      <alignment horizontal="center" vertical="center"/>
    </xf>
    <xf numFmtId="4" fontId="17" fillId="0" borderId="0" xfId="0" applyNumberFormat="1" applyFont="1" applyBorder="1" applyAlignment="1">
      <alignment vertical="center"/>
    </xf>
    <xf numFmtId="0" fontId="15" fillId="0" borderId="0" xfId="0" applyFont="1" applyBorder="1" applyAlignment="1">
      <alignment vertical="center"/>
    </xf>
    <xf numFmtId="4" fontId="17" fillId="0" borderId="0" xfId="0" applyNumberFormat="1" applyFont="1" applyAlignment="1">
      <alignment vertical="center"/>
    </xf>
    <xf numFmtId="0" fontId="15" fillId="0" borderId="0" xfId="0" applyFont="1" applyAlignment="1">
      <alignment vertical="center"/>
    </xf>
    <xf numFmtId="0" fontId="21" fillId="0" borderId="4" xfId="0" applyFont="1" applyBorder="1" applyAlignment="1">
      <alignment horizontal="center" vertical="center"/>
    </xf>
    <xf numFmtId="4" fontId="21" fillId="0" borderId="4" xfId="0" applyNumberFormat="1" applyFont="1" applyBorder="1" applyAlignment="1">
      <alignment horizontal="center" vertical="center"/>
    </xf>
    <xf numFmtId="4" fontId="21" fillId="0" borderId="4" xfId="0" applyNumberFormat="1" applyFont="1" applyBorder="1" applyAlignment="1">
      <alignment vertical="center"/>
    </xf>
    <xf numFmtId="0" fontId="17" fillId="0" borderId="0" xfId="0" applyFont="1" applyBorder="1" applyAlignment="1">
      <alignment horizontal="left" vertical="center"/>
    </xf>
    <xf numFmtId="0" fontId="12" fillId="0" borderId="13" xfId="0" applyFont="1" applyBorder="1" applyAlignment="1">
      <alignment horizontal="center" vertical="center"/>
    </xf>
    <xf numFmtId="4" fontId="12" fillId="0" borderId="13" xfId="0" applyNumberFormat="1" applyFont="1" applyBorder="1" applyAlignment="1">
      <alignment horizontal="center" vertical="center"/>
    </xf>
    <xf numFmtId="4" fontId="12" fillId="0" borderId="13" xfId="0" applyNumberFormat="1" applyFont="1" applyBorder="1" applyAlignment="1">
      <alignment vertical="center"/>
    </xf>
    <xf numFmtId="0" fontId="12" fillId="0" borderId="0" xfId="0" applyFont="1" applyBorder="1" applyAlignment="1">
      <alignment/>
    </xf>
    <xf numFmtId="0" fontId="12" fillId="0" borderId="14" xfId="0" applyFont="1" applyBorder="1" applyAlignment="1">
      <alignment horizontal="center" vertical="center"/>
    </xf>
    <xf numFmtId="4" fontId="12" fillId="0" borderId="14" xfId="0" applyNumberFormat="1" applyFont="1" applyBorder="1" applyAlignment="1">
      <alignment horizontal="center" vertical="center"/>
    </xf>
    <xf numFmtId="4" fontId="12" fillId="0" borderId="14" xfId="0" applyNumberFormat="1" applyFont="1" applyBorder="1" applyAlignment="1">
      <alignment vertical="center"/>
    </xf>
    <xf numFmtId="4" fontId="12" fillId="0" borderId="0" xfId="0" applyNumberFormat="1" applyFont="1" applyBorder="1" applyAlignment="1">
      <alignment horizontal="right" vertical="center"/>
    </xf>
    <xf numFmtId="0" fontId="12" fillId="0" borderId="0" xfId="0" applyFont="1" applyBorder="1" applyAlignment="1">
      <alignment horizontal="left" vertical="center"/>
    </xf>
    <xf numFmtId="0" fontId="17" fillId="0" borderId="0" xfId="0" applyFont="1" applyBorder="1" applyAlignment="1">
      <alignment horizontal="right" vertical="top"/>
    </xf>
    <xf numFmtId="0" fontId="21" fillId="0" borderId="0" xfId="0" applyFont="1" applyBorder="1" applyAlignment="1">
      <alignment horizontal="center" vertical="center"/>
    </xf>
    <xf numFmtId="4" fontId="21" fillId="0" borderId="0" xfId="0" applyNumberFormat="1" applyFont="1" applyBorder="1" applyAlignment="1">
      <alignment horizontal="center" vertical="center"/>
    </xf>
    <xf numFmtId="4" fontId="21" fillId="0" borderId="0" xfId="0" applyNumberFormat="1" applyFont="1" applyBorder="1" applyAlignment="1">
      <alignment vertical="center"/>
    </xf>
    <xf numFmtId="0" fontId="21" fillId="0" borderId="14" xfId="0" applyFont="1" applyBorder="1" applyAlignment="1">
      <alignment horizontal="center" vertical="center"/>
    </xf>
    <xf numFmtId="4" fontId="21" fillId="0" borderId="14" xfId="0" applyNumberFormat="1" applyFont="1" applyBorder="1" applyAlignment="1">
      <alignment horizontal="center" vertical="center"/>
    </xf>
    <xf numFmtId="4" fontId="21" fillId="0" borderId="14" xfId="0" applyNumberFormat="1" applyFont="1" applyBorder="1" applyAlignment="1">
      <alignment vertical="center"/>
    </xf>
    <xf numFmtId="0" fontId="12" fillId="0" borderId="15" xfId="0" applyFont="1" applyBorder="1" applyAlignment="1">
      <alignment horizontal="center" vertical="center"/>
    </xf>
    <xf numFmtId="4" fontId="12" fillId="0" borderId="16" xfId="0" applyNumberFormat="1" applyFont="1" applyBorder="1" applyAlignment="1">
      <alignment horizontal="center" vertical="center"/>
    </xf>
    <xf numFmtId="0" fontId="12" fillId="0" borderId="16" xfId="0" applyFont="1" applyBorder="1" applyAlignment="1">
      <alignment horizontal="center" vertical="center"/>
    </xf>
    <xf numFmtId="4" fontId="12" fillId="0" borderId="16" xfId="0" applyNumberFormat="1" applyFont="1" applyBorder="1" applyAlignment="1">
      <alignment vertical="center"/>
    </xf>
    <xf numFmtId="0" fontId="12" fillId="0" borderId="17" xfId="0" applyFont="1" applyBorder="1" applyAlignment="1">
      <alignment horizontal="center" vertical="center"/>
    </xf>
    <xf numFmtId="4" fontId="16" fillId="0" borderId="12" xfId="0" applyNumberFormat="1" applyFont="1" applyBorder="1" applyAlignment="1">
      <alignment horizontal="center"/>
    </xf>
    <xf numFmtId="4" fontId="16" fillId="0" borderId="13" xfId="0" applyNumberFormat="1" applyFont="1" applyBorder="1" applyAlignment="1">
      <alignment horizontal="right" vertical="center"/>
    </xf>
    <xf numFmtId="0" fontId="17" fillId="0" borderId="13" xfId="0" applyFont="1" applyBorder="1" applyAlignment="1">
      <alignment horizontal="center" vertical="center"/>
    </xf>
    <xf numFmtId="4" fontId="16" fillId="0" borderId="16" xfId="0" applyNumberFormat="1" applyFont="1" applyBorder="1" applyAlignment="1">
      <alignment horizontal="right" vertical="center"/>
    </xf>
    <xf numFmtId="0" fontId="17" fillId="0" borderId="17" xfId="0" applyFont="1" applyBorder="1" applyAlignment="1">
      <alignment horizontal="center" vertical="center"/>
    </xf>
    <xf numFmtId="0" fontId="16" fillId="0" borderId="17" xfId="0" applyFont="1" applyBorder="1" applyAlignment="1">
      <alignment horizontal="center" vertical="center"/>
    </xf>
    <xf numFmtId="4" fontId="16" fillId="0" borderId="18" xfId="0" applyNumberFormat="1" applyFont="1" applyBorder="1" applyAlignment="1">
      <alignment horizontal="right" vertical="center"/>
    </xf>
    <xf numFmtId="0" fontId="16" fillId="0" borderId="18" xfId="0" applyFont="1" applyBorder="1" applyAlignment="1">
      <alignment horizontal="center" vertical="center"/>
    </xf>
    <xf numFmtId="4" fontId="16" fillId="0" borderId="18" xfId="0" applyNumberFormat="1" applyFont="1" applyBorder="1" applyAlignment="1">
      <alignment vertical="center"/>
    </xf>
    <xf numFmtId="0" fontId="17" fillId="0" borderId="18" xfId="0" applyFont="1" applyBorder="1" applyAlignment="1">
      <alignment horizontal="center" vertical="center"/>
    </xf>
    <xf numFmtId="0" fontId="16" fillId="0" borderId="0" xfId="0" applyFont="1" applyBorder="1" applyAlignment="1">
      <alignment horizontal="left" vertical="center"/>
    </xf>
    <xf numFmtId="0" fontId="12" fillId="0" borderId="0" xfId="0" applyFont="1" applyBorder="1" applyAlignment="1">
      <alignment horizontal="left" vertical="top" wrapText="1"/>
    </xf>
    <xf numFmtId="0" fontId="12" fillId="0" borderId="0" xfId="0" applyFont="1" applyBorder="1" applyAlignment="1">
      <alignment horizontal="justify" vertical="top" wrapText="1"/>
    </xf>
    <xf numFmtId="0" fontId="12" fillId="0" borderId="19" xfId="0" applyFont="1" applyBorder="1" applyAlignment="1">
      <alignment horizontal="justify" vertical="top" wrapText="1"/>
    </xf>
    <xf numFmtId="0" fontId="16" fillId="0" borderId="18" xfId="0" applyFont="1" applyBorder="1" applyAlignment="1">
      <alignment horizontal="left" vertical="center"/>
    </xf>
    <xf numFmtId="0" fontId="21" fillId="0" borderId="20" xfId="0" applyFont="1" applyBorder="1" applyAlignment="1">
      <alignment horizontal="justify" vertical="top" wrapText="1"/>
    </xf>
    <xf numFmtId="0" fontId="12" fillId="0" borderId="21" xfId="0" applyFont="1" applyBorder="1" applyAlignment="1">
      <alignment horizontal="justify" vertical="top" wrapText="1"/>
    </xf>
    <xf numFmtId="0" fontId="16" fillId="0" borderId="13" xfId="0" applyFont="1" applyBorder="1" applyAlignment="1">
      <alignment horizontal="left" vertical="center"/>
    </xf>
    <xf numFmtId="0" fontId="16" fillId="0" borderId="0" xfId="0" applyFont="1" applyBorder="1" applyAlignment="1">
      <alignment horizontal="justify" vertical="top" wrapText="1"/>
    </xf>
    <xf numFmtId="0" fontId="12" fillId="0" borderId="21" xfId="0" applyFont="1" applyBorder="1" applyAlignment="1">
      <alignment horizontal="left" vertical="top" wrapText="1"/>
    </xf>
    <xf numFmtId="0" fontId="12" fillId="0" borderId="20" xfId="0" applyFont="1" applyBorder="1" applyAlignment="1">
      <alignment horizontal="justify" vertical="top" wrapText="1"/>
    </xf>
    <xf numFmtId="0" fontId="21" fillId="0" borderId="0" xfId="0" applyFont="1" applyBorder="1" applyAlignment="1">
      <alignment horizontal="left" vertical="top" wrapText="1"/>
    </xf>
    <xf numFmtId="0" fontId="12" fillId="0" borderId="20" xfId="0" applyFont="1" applyBorder="1" applyAlignment="1">
      <alignment horizontal="left" vertical="top" wrapText="1"/>
    </xf>
    <xf numFmtId="0" fontId="21" fillId="0" borderId="0" xfId="0" applyFont="1" applyBorder="1" applyAlignment="1">
      <alignment horizontal="justify" vertical="top"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6" fillId="0" borderId="0" xfId="0" applyFont="1" applyBorder="1" applyAlignment="1">
      <alignment horizontal="left" vertical="top" wrapText="1"/>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4" xfId="0" applyFont="1" applyBorder="1" applyAlignment="1">
      <alignment horizontal="left" vertical="center"/>
    </xf>
    <xf numFmtId="4" fontId="12" fillId="2" borderId="4" xfId="0" applyNumberFormat="1" applyFont="1" applyFill="1" applyBorder="1" applyAlignment="1">
      <alignment horizontal="center" vertical="center"/>
    </xf>
    <xf numFmtId="4" fontId="12" fillId="2" borderId="13" xfId="0" applyNumberFormat="1" applyFont="1" applyFill="1" applyBorder="1" applyAlignment="1">
      <alignment horizontal="center" vertical="center"/>
    </xf>
    <xf numFmtId="4" fontId="12" fillId="2" borderId="14" xfId="0" applyNumberFormat="1" applyFont="1" applyFill="1" applyBorder="1" applyAlignment="1">
      <alignment horizontal="center" vertical="center"/>
    </xf>
    <xf numFmtId="4" fontId="21" fillId="2" borderId="4" xfId="0" applyNumberFormat="1" applyFont="1" applyFill="1" applyBorder="1" applyAlignment="1">
      <alignment horizontal="center" vertical="center"/>
    </xf>
    <xf numFmtId="4" fontId="12" fillId="2" borderId="16" xfId="0" applyNumberFormat="1" applyFont="1" applyFill="1" applyBorder="1" applyAlignment="1">
      <alignment horizontal="center" vertical="center"/>
    </xf>
    <xf numFmtId="4" fontId="21" fillId="2" borderId="14" xfId="0" applyNumberFormat="1" applyFont="1" applyFill="1" applyBorder="1" applyAlignment="1">
      <alignment horizontal="center" vertical="center"/>
    </xf>
  </cellXfs>
  <cellStyles count="8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ilješka" xfId="43"/>
    <cellStyle name="Dobro" xfId="44"/>
    <cellStyle name="Error 1" xfId="45"/>
    <cellStyle name="Error 2" xfId="46"/>
    <cellStyle name="Footnote 1" xfId="47"/>
    <cellStyle name="Footnote 2" xfId="48"/>
    <cellStyle name="Good 1" xfId="49"/>
    <cellStyle name="Good 2" xfId="50"/>
    <cellStyle name="Heading 1 1" xfId="51"/>
    <cellStyle name="Heading 1 2" xfId="52"/>
    <cellStyle name="Heading 2 1" xfId="53"/>
    <cellStyle name="Heading 2 2" xfId="54"/>
    <cellStyle name="Heading 3" xfId="55"/>
    <cellStyle name="Heading 4" xfId="56"/>
    <cellStyle name="Hyperlink" xfId="57"/>
    <cellStyle name="Hyperlink 1" xfId="58"/>
    <cellStyle name="Hyperlink 2" xfId="59"/>
    <cellStyle name="Isticanje1" xfId="60"/>
    <cellStyle name="Isticanje2" xfId="61"/>
    <cellStyle name="Isticanje3" xfId="62"/>
    <cellStyle name="Isticanje4" xfId="63"/>
    <cellStyle name="Isticanje5" xfId="64"/>
    <cellStyle name="Isticanje6" xfId="65"/>
    <cellStyle name="Izlaz" xfId="66"/>
    <cellStyle name="Izračun" xfId="67"/>
    <cellStyle name="količine" xfId="68"/>
    <cellStyle name="Loše" xfId="69"/>
    <cellStyle name="Naslov" xfId="70"/>
    <cellStyle name="Naslov 1" xfId="71"/>
    <cellStyle name="Naslov 2" xfId="72"/>
    <cellStyle name="Naslov 3" xfId="73"/>
    <cellStyle name="Naslov 4" xfId="74"/>
    <cellStyle name="Neutral 1" xfId="75"/>
    <cellStyle name="Neutral 2" xfId="76"/>
    <cellStyle name="Neutralno" xfId="77"/>
    <cellStyle name="Note 1" xfId="78"/>
    <cellStyle name="Note 2" xfId="79"/>
    <cellStyle name="Percent" xfId="80"/>
    <cellStyle name="Povezana ćelija" xfId="81"/>
    <cellStyle name="Followed Hyperlink" xfId="82"/>
    <cellStyle name="Provjera ćelije" xfId="83"/>
    <cellStyle name="Status 1" xfId="84"/>
    <cellStyle name="Status 2" xfId="85"/>
    <cellStyle name="Tekst objašnjenja" xfId="86"/>
    <cellStyle name="Tekst upozorenja" xfId="87"/>
    <cellStyle name="Text 1" xfId="88"/>
    <cellStyle name="Text 2" xfId="89"/>
    <cellStyle name="Ukupni zbroj" xfId="90"/>
    <cellStyle name="Unos" xfId="91"/>
    <cellStyle name="Currency" xfId="92"/>
    <cellStyle name="Currency [0]" xfId="93"/>
    <cellStyle name="Warning 1" xfId="94"/>
    <cellStyle name="Warning 2" xfId="95"/>
    <cellStyle name="Comma" xfId="96"/>
    <cellStyle name="Comma [0]" xfId="97"/>
    <cellStyle name="Zarez 3"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2DCDB"/>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2"/>
  <sheetViews>
    <sheetView tabSelected="1" view="pageBreakPreview" zoomScaleNormal="118" zoomScaleSheetLayoutView="100" workbookViewId="0" topLeftCell="A55">
      <selection activeCell="G91" sqref="G91"/>
    </sheetView>
  </sheetViews>
  <sheetFormatPr defaultColWidth="9.140625" defaultRowHeight="15" customHeight="1"/>
  <cols>
    <col min="1" max="1" width="6.140625" style="1" customWidth="1"/>
    <col min="2" max="2" width="10.140625" style="1" customWidth="1"/>
    <col min="3" max="3" width="15.140625" style="1" customWidth="1"/>
    <col min="4" max="4" width="7.7109375" style="1" customWidth="1"/>
    <col min="5" max="5" width="17.57421875" style="1" customWidth="1"/>
    <col min="6" max="6" width="5.28125" style="1" customWidth="1"/>
    <col min="7" max="7" width="20.421875" style="1" customWidth="1"/>
    <col min="8" max="8" width="5.28125" style="1" customWidth="1"/>
    <col min="9" max="16384" width="9.140625" style="1" customWidth="1"/>
  </cols>
  <sheetData>
    <row r="1" spans="2:8" ht="29.25" customHeight="1">
      <c r="B1" s="59" t="s">
        <v>61</v>
      </c>
      <c r="C1" s="59"/>
      <c r="D1" s="59"/>
      <c r="E1" s="59"/>
      <c r="F1" s="59"/>
      <c r="G1" s="59"/>
      <c r="H1" s="59"/>
    </row>
    <row r="2" spans="1:8" ht="78.75" customHeight="1">
      <c r="A2" s="4" t="s">
        <v>1</v>
      </c>
      <c r="B2" s="60" t="s">
        <v>2</v>
      </c>
      <c r="C2" s="60"/>
      <c r="D2" s="60"/>
      <c r="E2" s="60"/>
      <c r="F2" s="60"/>
      <c r="G2" s="60"/>
      <c r="H2" s="60"/>
    </row>
    <row r="3" spans="2:8" ht="22.5" customHeight="1">
      <c r="B3" s="5" t="s">
        <v>3</v>
      </c>
      <c r="C3" s="6">
        <v>1</v>
      </c>
      <c r="D3" s="5" t="s">
        <v>4</v>
      </c>
      <c r="E3" s="79"/>
      <c r="F3" s="5" t="s">
        <v>5</v>
      </c>
      <c r="G3" s="7">
        <f>E3*C3</f>
        <v>0</v>
      </c>
      <c r="H3" s="5" t="s">
        <v>5</v>
      </c>
    </row>
    <row r="4" spans="1:8" ht="61.5" customHeight="1">
      <c r="A4" s="4" t="s">
        <v>6</v>
      </c>
      <c r="B4" s="61" t="s">
        <v>7</v>
      </c>
      <c r="C4" s="61"/>
      <c r="D4" s="61"/>
      <c r="E4" s="61"/>
      <c r="F4" s="61"/>
      <c r="G4" s="61"/>
      <c r="H4" s="61"/>
    </row>
    <row r="5" spans="2:8" ht="22.5" customHeight="1">
      <c r="B5" s="5" t="s">
        <v>8</v>
      </c>
      <c r="C5" s="6">
        <v>279.08</v>
      </c>
      <c r="D5" s="5" t="s">
        <v>4</v>
      </c>
      <c r="E5" s="79"/>
      <c r="F5" s="5" t="s">
        <v>5</v>
      </c>
      <c r="G5" s="7">
        <f>E5*C5</f>
        <v>0</v>
      </c>
      <c r="H5" s="5" t="s">
        <v>5</v>
      </c>
    </row>
    <row r="6" spans="1:8" ht="63" customHeight="1">
      <c r="A6" s="4" t="s">
        <v>9</v>
      </c>
      <c r="B6" s="62" t="s">
        <v>10</v>
      </c>
      <c r="C6" s="62"/>
      <c r="D6" s="62"/>
      <c r="E6" s="62"/>
      <c r="F6" s="62"/>
      <c r="G6" s="62"/>
      <c r="H6" s="62"/>
    </row>
    <row r="7" spans="2:8" ht="22.5" customHeight="1">
      <c r="B7" s="5" t="s">
        <v>11</v>
      </c>
      <c r="C7" s="6">
        <v>1</v>
      </c>
      <c r="D7" s="5" t="s">
        <v>4</v>
      </c>
      <c r="E7" s="79"/>
      <c r="F7" s="5" t="s">
        <v>5</v>
      </c>
      <c r="G7" s="7">
        <f>E7*C7</f>
        <v>0</v>
      </c>
      <c r="H7" s="5" t="s">
        <v>5</v>
      </c>
    </row>
    <row r="8" spans="1:8" ht="47.25" customHeight="1">
      <c r="A8" s="4" t="s">
        <v>12</v>
      </c>
      <c r="B8" s="61" t="s">
        <v>13</v>
      </c>
      <c r="C8" s="61"/>
      <c r="D8" s="61"/>
      <c r="E8" s="61"/>
      <c r="F8" s="61"/>
      <c r="G8" s="61"/>
      <c r="H8" s="61"/>
    </row>
    <row r="9" spans="2:8" ht="22.5" customHeight="1">
      <c r="B9" s="5" t="s">
        <v>14</v>
      </c>
      <c r="C9" s="6">
        <v>1</v>
      </c>
      <c r="D9" s="5" t="s">
        <v>4</v>
      </c>
      <c r="E9" s="79"/>
      <c r="F9" s="5" t="s">
        <v>5</v>
      </c>
      <c r="G9" s="7">
        <f>E9*C9</f>
        <v>0</v>
      </c>
      <c r="H9" s="5" t="s">
        <v>5</v>
      </c>
    </row>
    <row r="10" spans="1:8" ht="80.25" customHeight="1">
      <c r="A10" s="4" t="s">
        <v>15</v>
      </c>
      <c r="B10" s="62" t="s">
        <v>16</v>
      </c>
      <c r="C10" s="62"/>
      <c r="D10" s="62"/>
      <c r="E10" s="62"/>
      <c r="F10" s="62"/>
      <c r="G10" s="62"/>
      <c r="H10" s="62"/>
    </row>
    <row r="11" spans="2:8" ht="21.75" customHeight="1">
      <c r="B11" s="5" t="s">
        <v>17</v>
      </c>
      <c r="C11" s="6">
        <v>2</v>
      </c>
      <c r="D11" s="5" t="s">
        <v>4</v>
      </c>
      <c r="E11" s="79"/>
      <c r="F11" s="5" t="s">
        <v>5</v>
      </c>
      <c r="G11" s="7">
        <f>E11*C11</f>
        <v>0</v>
      </c>
      <c r="H11" s="5" t="s">
        <v>5</v>
      </c>
    </row>
    <row r="12" spans="1:8" ht="62.25" customHeight="1">
      <c r="A12" s="4" t="s">
        <v>18</v>
      </c>
      <c r="B12" s="64" t="s">
        <v>19</v>
      </c>
      <c r="C12" s="64"/>
      <c r="D12" s="64"/>
      <c r="E12" s="64"/>
      <c r="F12" s="64"/>
      <c r="G12" s="64"/>
      <c r="H12" s="64"/>
    </row>
    <row r="13" spans="2:8" ht="22.5" customHeight="1">
      <c r="B13" s="28" t="s">
        <v>20</v>
      </c>
      <c r="C13" s="29">
        <v>25</v>
      </c>
      <c r="D13" s="28" t="s">
        <v>4</v>
      </c>
      <c r="E13" s="80"/>
      <c r="F13" s="28" t="s">
        <v>5</v>
      </c>
      <c r="G13" s="30">
        <f>E13*C13</f>
        <v>0</v>
      </c>
      <c r="H13" s="28" t="s">
        <v>5</v>
      </c>
    </row>
    <row r="14" spans="1:8" ht="22.5" customHeight="1">
      <c r="A14" s="31"/>
      <c r="B14" s="2"/>
      <c r="C14" s="3"/>
      <c r="D14" s="2"/>
      <c r="E14" s="3"/>
      <c r="F14" s="2"/>
      <c r="G14" s="9"/>
      <c r="H14" s="2"/>
    </row>
    <row r="15" spans="1:8" ht="22.5" customHeight="1">
      <c r="A15" s="2"/>
      <c r="B15" s="63" t="s">
        <v>21</v>
      </c>
      <c r="C15" s="63"/>
      <c r="D15" s="63" t="s">
        <v>4</v>
      </c>
      <c r="E15" s="63">
        <v>13</v>
      </c>
      <c r="F15" s="63" t="s">
        <v>5</v>
      </c>
      <c r="G15" s="57">
        <f>G3+G5+G7+G9+G11+G13</f>
        <v>0</v>
      </c>
      <c r="H15" s="58" t="s">
        <v>5</v>
      </c>
    </row>
    <row r="16" spans="1:8" ht="22.5" customHeight="1" hidden="1">
      <c r="A16" s="2"/>
      <c r="B16" s="27"/>
      <c r="C16" s="27"/>
      <c r="D16" s="27"/>
      <c r="E16" s="27"/>
      <c r="F16" s="27"/>
      <c r="G16" s="9"/>
      <c r="H16" s="2"/>
    </row>
    <row r="17" spans="1:8" ht="23.25" customHeight="1">
      <c r="A17" s="4"/>
      <c r="B17" s="59" t="s">
        <v>22</v>
      </c>
      <c r="C17" s="59"/>
      <c r="D17" s="59"/>
      <c r="E17" s="59"/>
      <c r="F17" s="59"/>
      <c r="G17" s="59"/>
      <c r="H17" s="59"/>
    </row>
    <row r="18" spans="1:8" ht="63" customHeight="1">
      <c r="A18" s="4" t="s">
        <v>1</v>
      </c>
      <c r="B18" s="62" t="s">
        <v>23</v>
      </c>
      <c r="C18" s="62"/>
      <c r="D18" s="62"/>
      <c r="E18" s="62"/>
      <c r="F18" s="62"/>
      <c r="G18" s="62"/>
      <c r="H18" s="62"/>
    </row>
    <row r="19" spans="2:8" ht="22.5" customHeight="1">
      <c r="B19" s="5" t="s">
        <v>24</v>
      </c>
      <c r="C19" s="6">
        <v>90</v>
      </c>
      <c r="D19" s="5" t="s">
        <v>4</v>
      </c>
      <c r="E19" s="79"/>
      <c r="F19" s="5" t="s">
        <v>5</v>
      </c>
      <c r="G19" s="7">
        <f>E19*C19</f>
        <v>0</v>
      </c>
      <c r="H19" s="5" t="s">
        <v>5</v>
      </c>
    </row>
    <row r="20" spans="1:8" ht="78" customHeight="1">
      <c r="A20" s="8" t="s">
        <v>6</v>
      </c>
      <c r="B20" s="68" t="s">
        <v>25</v>
      </c>
      <c r="C20" s="68"/>
      <c r="D20" s="68"/>
      <c r="E20" s="68"/>
      <c r="F20" s="68"/>
      <c r="G20" s="68"/>
      <c r="H20" s="68"/>
    </row>
    <row r="21" spans="2:8" ht="22.5" customHeight="1">
      <c r="B21" s="5" t="s">
        <v>24</v>
      </c>
      <c r="C21" s="6">
        <v>30.5</v>
      </c>
      <c r="D21" s="5" t="s">
        <v>4</v>
      </c>
      <c r="E21" s="79"/>
      <c r="F21" s="5" t="s">
        <v>5</v>
      </c>
      <c r="G21" s="7">
        <f>E21*C21</f>
        <v>0</v>
      </c>
      <c r="H21" s="5" t="s">
        <v>5</v>
      </c>
    </row>
    <row r="22" spans="1:8" ht="103.5" customHeight="1">
      <c r="A22" s="4" t="s">
        <v>9</v>
      </c>
      <c r="B22" s="65" t="s">
        <v>62</v>
      </c>
      <c r="C22" s="65"/>
      <c r="D22" s="65"/>
      <c r="E22" s="65"/>
      <c r="F22" s="65"/>
      <c r="G22" s="65"/>
      <c r="H22" s="65"/>
    </row>
    <row r="23" spans="2:8" ht="20.25" customHeight="1">
      <c r="B23" s="5" t="s">
        <v>27</v>
      </c>
      <c r="C23" s="6">
        <v>30.5</v>
      </c>
      <c r="D23" s="5" t="s">
        <v>4</v>
      </c>
      <c r="E23" s="79"/>
      <c r="F23" s="5" t="s">
        <v>5</v>
      </c>
      <c r="G23" s="7">
        <f>E23*C23</f>
        <v>0</v>
      </c>
      <c r="H23" s="5" t="s">
        <v>5</v>
      </c>
    </row>
    <row r="24" spans="1:8" ht="79.5" customHeight="1">
      <c r="A24" s="4" t="s">
        <v>12</v>
      </c>
      <c r="B24" s="65" t="s">
        <v>26</v>
      </c>
      <c r="C24" s="65"/>
      <c r="D24" s="65"/>
      <c r="E24" s="65"/>
      <c r="F24" s="65"/>
      <c r="G24" s="65"/>
      <c r="H24" s="65"/>
    </row>
    <row r="25" spans="2:8" ht="22.5" customHeight="1">
      <c r="B25" s="5" t="s">
        <v>27</v>
      </c>
      <c r="C25" s="6">
        <v>19.5</v>
      </c>
      <c r="D25" s="5" t="s">
        <v>4</v>
      </c>
      <c r="E25" s="79"/>
      <c r="F25" s="5" t="s">
        <v>5</v>
      </c>
      <c r="G25" s="7">
        <f>E25*C25</f>
        <v>0</v>
      </c>
      <c r="H25" s="5" t="s">
        <v>5</v>
      </c>
    </row>
    <row r="26" spans="1:8" ht="51" customHeight="1">
      <c r="A26" s="4" t="s">
        <v>15</v>
      </c>
      <c r="B26" s="62" t="s">
        <v>28</v>
      </c>
      <c r="C26" s="62"/>
      <c r="D26" s="62"/>
      <c r="E26" s="62"/>
      <c r="F26" s="62"/>
      <c r="G26" s="62"/>
      <c r="H26" s="62"/>
    </row>
    <row r="27" spans="2:8" ht="22.5" customHeight="1">
      <c r="B27" s="5" t="s">
        <v>8</v>
      </c>
      <c r="C27" s="6">
        <v>68.5</v>
      </c>
      <c r="D27" s="5" t="s">
        <v>4</v>
      </c>
      <c r="E27" s="79"/>
      <c r="F27" s="5" t="s">
        <v>5</v>
      </c>
      <c r="G27" s="7">
        <f>E27*C27</f>
        <v>0</v>
      </c>
      <c r="H27" s="5" t="s">
        <v>5</v>
      </c>
    </row>
    <row r="28" spans="1:8" ht="48.75" customHeight="1">
      <c r="A28" s="4" t="s">
        <v>18</v>
      </c>
      <c r="B28" s="65" t="s">
        <v>29</v>
      </c>
      <c r="C28" s="65"/>
      <c r="D28" s="65"/>
      <c r="E28" s="65"/>
      <c r="F28" s="65"/>
      <c r="G28" s="65"/>
      <c r="H28" s="65"/>
    </row>
    <row r="29" spans="2:8" ht="22.5" customHeight="1">
      <c r="B29" s="5" t="s">
        <v>8</v>
      </c>
      <c r="C29" s="6">
        <v>279.6</v>
      </c>
      <c r="D29" s="5" t="s">
        <v>4</v>
      </c>
      <c r="E29" s="79"/>
      <c r="F29" s="5" t="s">
        <v>5</v>
      </c>
      <c r="G29" s="7">
        <f>E29*C29</f>
        <v>0</v>
      </c>
      <c r="H29" s="5" t="s">
        <v>5</v>
      </c>
    </row>
    <row r="30" spans="2:8" ht="63" customHeight="1">
      <c r="B30" s="62" t="s">
        <v>30</v>
      </c>
      <c r="C30" s="62"/>
      <c r="D30" s="62"/>
      <c r="E30" s="62"/>
      <c r="F30" s="62"/>
      <c r="G30" s="62"/>
      <c r="H30" s="62"/>
    </row>
    <row r="31" spans="2:8" ht="22.5" customHeight="1">
      <c r="B31" s="32" t="s">
        <v>24</v>
      </c>
      <c r="C31" s="33">
        <v>90</v>
      </c>
      <c r="D31" s="32" t="s">
        <v>4</v>
      </c>
      <c r="E31" s="81"/>
      <c r="F31" s="32" t="s">
        <v>5</v>
      </c>
      <c r="G31" s="34">
        <f>E31*C31</f>
        <v>0</v>
      </c>
      <c r="H31" s="32" t="s">
        <v>5</v>
      </c>
    </row>
    <row r="32" spans="1:8" ht="19.5" customHeight="1">
      <c r="A32" s="31"/>
      <c r="B32" s="2"/>
      <c r="C32" s="3"/>
      <c r="D32" s="2"/>
      <c r="E32" s="3"/>
      <c r="F32" s="2"/>
      <c r="G32" s="9"/>
      <c r="H32" s="2"/>
    </row>
    <row r="33" spans="1:8" ht="27" customHeight="1">
      <c r="A33" s="4"/>
      <c r="B33" s="66" t="s">
        <v>31</v>
      </c>
      <c r="C33" s="66"/>
      <c r="D33" s="66" t="s">
        <v>4</v>
      </c>
      <c r="E33" s="66">
        <v>13</v>
      </c>
      <c r="F33" s="66" t="s">
        <v>5</v>
      </c>
      <c r="G33" s="50">
        <f>G19+G21+G23+G25+G27+G29+G31</f>
        <v>0</v>
      </c>
      <c r="H33" s="51" t="s">
        <v>5</v>
      </c>
    </row>
    <row r="34" spans="1:8" ht="5.25" customHeight="1">
      <c r="A34" s="4"/>
      <c r="B34" s="27"/>
      <c r="C34" s="27"/>
      <c r="D34" s="27"/>
      <c r="E34" s="27"/>
      <c r="F34" s="27"/>
      <c r="G34" s="35"/>
      <c r="H34" s="36"/>
    </row>
    <row r="35" spans="1:8" ht="21.75" customHeight="1">
      <c r="A35" s="4"/>
      <c r="B35" s="67" t="s">
        <v>32</v>
      </c>
      <c r="C35" s="67"/>
      <c r="D35" s="67"/>
      <c r="E35" s="67"/>
      <c r="F35" s="67"/>
      <c r="G35" s="67"/>
      <c r="H35" s="67"/>
    </row>
    <row r="36" spans="1:8" ht="49.5" customHeight="1">
      <c r="A36" s="4">
        <v>1</v>
      </c>
      <c r="B36" s="62" t="s">
        <v>55</v>
      </c>
      <c r="C36" s="62"/>
      <c r="D36" s="62"/>
      <c r="E36" s="62"/>
      <c r="F36" s="62"/>
      <c r="G36" s="62"/>
      <c r="H36" s="62"/>
    </row>
    <row r="37" spans="1:8" ht="20.25" customHeight="1">
      <c r="A37" s="4"/>
      <c r="B37" s="5" t="s">
        <v>24</v>
      </c>
      <c r="C37" s="6">
        <v>5.9</v>
      </c>
      <c r="D37" s="5" t="s">
        <v>4</v>
      </c>
      <c r="E37" s="79"/>
      <c r="F37" s="5" t="s">
        <v>5</v>
      </c>
      <c r="G37" s="7">
        <f>E37*C37</f>
        <v>0</v>
      </c>
      <c r="H37" s="5" t="s">
        <v>5</v>
      </c>
    </row>
    <row r="38" spans="1:8" ht="63.75" customHeight="1">
      <c r="A38" s="4">
        <v>2</v>
      </c>
      <c r="B38" s="65" t="s">
        <v>33</v>
      </c>
      <c r="C38" s="65"/>
      <c r="D38" s="65"/>
      <c r="E38" s="65"/>
      <c r="F38" s="65"/>
      <c r="G38" s="65"/>
      <c r="H38" s="65"/>
    </row>
    <row r="39" spans="2:8" ht="22.5" customHeight="1">
      <c r="B39" s="5" t="s">
        <v>24</v>
      </c>
      <c r="C39" s="6">
        <v>7.6</v>
      </c>
      <c r="D39" s="5" t="s">
        <v>4</v>
      </c>
      <c r="E39" s="79"/>
      <c r="F39" s="5" t="s">
        <v>5</v>
      </c>
      <c r="G39" s="7">
        <f>E39*C39</f>
        <v>0</v>
      </c>
      <c r="H39" s="5" t="s">
        <v>5</v>
      </c>
    </row>
    <row r="40" spans="1:8" ht="123" customHeight="1">
      <c r="A40" s="4">
        <v>3</v>
      </c>
      <c r="B40" s="71" t="s">
        <v>34</v>
      </c>
      <c r="C40" s="71"/>
      <c r="D40" s="71"/>
      <c r="E40" s="71"/>
      <c r="F40" s="71"/>
      <c r="G40" s="71"/>
      <c r="H40" s="71"/>
    </row>
    <row r="41" spans="1:8" ht="18" customHeight="1">
      <c r="A41" s="10"/>
      <c r="B41" s="5" t="s">
        <v>24</v>
      </c>
      <c r="C41" s="6">
        <v>9.8</v>
      </c>
      <c r="D41" s="5" t="s">
        <v>4</v>
      </c>
      <c r="E41" s="79"/>
      <c r="F41" s="5" t="s">
        <v>5</v>
      </c>
      <c r="G41" s="7">
        <f>E41*C41</f>
        <v>0</v>
      </c>
      <c r="H41" s="5" t="s">
        <v>5</v>
      </c>
    </row>
    <row r="42" spans="1:8" ht="63" customHeight="1">
      <c r="A42" s="10" t="s">
        <v>58</v>
      </c>
      <c r="B42" s="60" t="s">
        <v>35</v>
      </c>
      <c r="C42" s="60"/>
      <c r="D42" s="60"/>
      <c r="E42" s="60"/>
      <c r="F42" s="60"/>
      <c r="G42" s="60"/>
      <c r="H42" s="60"/>
    </row>
    <row r="43" spans="2:8" ht="22.5" customHeight="1">
      <c r="B43" s="5" t="s">
        <v>24</v>
      </c>
      <c r="C43" s="6">
        <v>13.95</v>
      </c>
      <c r="D43" s="5" t="s">
        <v>4</v>
      </c>
      <c r="E43" s="79"/>
      <c r="F43" s="5" t="s">
        <v>5</v>
      </c>
      <c r="G43" s="7">
        <f>E43*C43</f>
        <v>0</v>
      </c>
      <c r="H43" s="5" t="s">
        <v>5</v>
      </c>
    </row>
    <row r="44" spans="1:8" ht="83.25" customHeight="1">
      <c r="A44" s="4">
        <v>5</v>
      </c>
      <c r="B44" s="65" t="s">
        <v>36</v>
      </c>
      <c r="C44" s="65"/>
      <c r="D44" s="65"/>
      <c r="E44" s="65"/>
      <c r="F44" s="65"/>
      <c r="G44" s="65"/>
      <c r="H44" s="65"/>
    </row>
    <row r="45" spans="2:8" ht="22.5" customHeight="1">
      <c r="B45" s="5" t="s">
        <v>20</v>
      </c>
      <c r="C45" s="6">
        <v>64</v>
      </c>
      <c r="D45" s="5" t="s">
        <v>4</v>
      </c>
      <c r="E45" s="79"/>
      <c r="F45" s="5" t="s">
        <v>5</v>
      </c>
      <c r="G45" s="7">
        <f>E45*C45</f>
        <v>0</v>
      </c>
      <c r="H45" s="5" t="s">
        <v>5</v>
      </c>
    </row>
    <row r="46" spans="1:8" ht="66.75" customHeight="1">
      <c r="A46" s="4">
        <v>6</v>
      </c>
      <c r="B46" s="69" t="s">
        <v>37</v>
      </c>
      <c r="C46" s="69"/>
      <c r="D46" s="69"/>
      <c r="E46" s="69"/>
      <c r="F46" s="69"/>
      <c r="G46" s="69"/>
      <c r="H46" s="69"/>
    </row>
    <row r="47" spans="1:8" ht="27.75" customHeight="1">
      <c r="A47" s="4"/>
      <c r="B47" s="5" t="s">
        <v>24</v>
      </c>
      <c r="C47" s="6">
        <v>1.5</v>
      </c>
      <c r="D47" s="5" t="s">
        <v>4</v>
      </c>
      <c r="E47" s="79"/>
      <c r="F47" s="5" t="s">
        <v>5</v>
      </c>
      <c r="G47" s="7">
        <f>E47*C47</f>
        <v>0</v>
      </c>
      <c r="H47" s="5" t="s">
        <v>5</v>
      </c>
    </row>
    <row r="48" spans="1:8" ht="64.5" customHeight="1">
      <c r="A48" s="4">
        <v>7</v>
      </c>
      <c r="B48" s="69" t="s">
        <v>38</v>
      </c>
      <c r="C48" s="69"/>
      <c r="D48" s="69"/>
      <c r="E48" s="69"/>
      <c r="F48" s="69"/>
      <c r="G48" s="69"/>
      <c r="H48" s="69"/>
    </row>
    <row r="49" spans="1:8" ht="20.25" customHeight="1">
      <c r="A49" s="4"/>
      <c r="B49" s="44" t="s">
        <v>24</v>
      </c>
      <c r="C49" s="45">
        <v>1</v>
      </c>
      <c r="D49" s="46" t="s">
        <v>4</v>
      </c>
      <c r="E49" s="83"/>
      <c r="F49" s="46" t="s">
        <v>5</v>
      </c>
      <c r="G49" s="47">
        <f>E49*C49</f>
        <v>0</v>
      </c>
      <c r="H49" s="48" t="s">
        <v>5</v>
      </c>
    </row>
    <row r="50" spans="1:8" ht="9.75" customHeight="1">
      <c r="A50" s="4"/>
      <c r="B50" s="2"/>
      <c r="C50" s="3"/>
      <c r="D50" s="2"/>
      <c r="E50" s="3"/>
      <c r="F50" s="2"/>
      <c r="G50" s="9"/>
      <c r="H50" s="2"/>
    </row>
    <row r="51" spans="1:9" ht="63.75" customHeight="1">
      <c r="A51" s="4">
        <v>8</v>
      </c>
      <c r="B51" s="70" t="s">
        <v>54</v>
      </c>
      <c r="C51" s="70"/>
      <c r="D51" s="70"/>
      <c r="E51" s="70"/>
      <c r="F51" s="70"/>
      <c r="G51" s="70"/>
      <c r="H51" s="70"/>
      <c r="I51" s="4"/>
    </row>
    <row r="52" spans="1:9" ht="22.5" customHeight="1">
      <c r="A52" s="11" t="s">
        <v>56</v>
      </c>
      <c r="B52" s="70" t="s">
        <v>39</v>
      </c>
      <c r="C52" s="70"/>
      <c r="D52" s="70"/>
      <c r="E52" s="70"/>
      <c r="F52" s="70"/>
      <c r="G52" s="70"/>
      <c r="H52" s="70"/>
      <c r="I52" s="4"/>
    </row>
    <row r="53" spans="1:9" ht="27.75" customHeight="1">
      <c r="A53" s="4"/>
      <c r="B53" s="24" t="s">
        <v>40</v>
      </c>
      <c r="C53" s="25">
        <v>850</v>
      </c>
      <c r="D53" s="24" t="s">
        <v>4</v>
      </c>
      <c r="E53" s="82"/>
      <c r="F53" s="24" t="s">
        <v>5</v>
      </c>
      <c r="G53" s="26">
        <f>E53*C53</f>
        <v>0</v>
      </c>
      <c r="H53" s="24" t="s">
        <v>5</v>
      </c>
      <c r="I53" s="4"/>
    </row>
    <row r="54" spans="1:8" ht="22.5" customHeight="1">
      <c r="A54" s="11" t="s">
        <v>57</v>
      </c>
      <c r="B54" s="70" t="s">
        <v>41</v>
      </c>
      <c r="C54" s="70"/>
      <c r="D54" s="70"/>
      <c r="E54" s="70"/>
      <c r="F54" s="70"/>
      <c r="G54" s="70"/>
      <c r="H54" s="70"/>
    </row>
    <row r="55" spans="1:9" ht="22.5" customHeight="1">
      <c r="A55" s="4"/>
      <c r="B55" s="41" t="s">
        <v>40</v>
      </c>
      <c r="C55" s="42">
        <v>945</v>
      </c>
      <c r="D55" s="41" t="s">
        <v>4</v>
      </c>
      <c r="E55" s="84"/>
      <c r="F55" s="41" t="s">
        <v>5</v>
      </c>
      <c r="G55" s="43">
        <f>E55*C55</f>
        <v>0</v>
      </c>
      <c r="H55" s="41" t="s">
        <v>5</v>
      </c>
      <c r="I55" s="4"/>
    </row>
    <row r="56" spans="1:9" ht="8.25" customHeight="1">
      <c r="A56" s="37"/>
      <c r="B56" s="38"/>
      <c r="C56" s="39"/>
      <c r="D56" s="38"/>
      <c r="E56" s="39"/>
      <c r="F56" s="38"/>
      <c r="G56" s="40"/>
      <c r="H56" s="38"/>
      <c r="I56" s="4"/>
    </row>
    <row r="57" spans="1:8" ht="30.75" customHeight="1">
      <c r="A57" s="4"/>
      <c r="B57" s="73" t="s">
        <v>42</v>
      </c>
      <c r="C57" s="74"/>
      <c r="D57" s="74" t="s">
        <v>4</v>
      </c>
      <c r="E57" s="74">
        <v>13</v>
      </c>
      <c r="F57" s="74" t="s">
        <v>5</v>
      </c>
      <c r="G57" s="52">
        <f>G37+G39+G41+G43+G45+G47+G49+G53+G55</f>
        <v>0</v>
      </c>
      <c r="H57" s="53" t="s">
        <v>5</v>
      </c>
    </row>
    <row r="58" spans="1:8" ht="15" customHeight="1">
      <c r="A58" s="4"/>
      <c r="B58" s="27"/>
      <c r="C58" s="27"/>
      <c r="D58" s="27"/>
      <c r="E58" s="27"/>
      <c r="F58" s="27"/>
      <c r="G58" s="35"/>
      <c r="H58" s="36"/>
    </row>
    <row r="59" spans="2:8" ht="22.5" customHeight="1" hidden="1">
      <c r="B59" s="75" t="s">
        <v>43</v>
      </c>
      <c r="C59" s="75"/>
      <c r="D59" s="75"/>
      <c r="E59" s="75"/>
      <c r="F59" s="75"/>
      <c r="G59" s="75"/>
      <c r="H59" s="75"/>
    </row>
    <row r="60" spans="1:8" ht="66" customHeight="1" hidden="1">
      <c r="A60" s="4" t="s">
        <v>1</v>
      </c>
      <c r="B60" s="72" t="s">
        <v>59</v>
      </c>
      <c r="C60" s="72"/>
      <c r="D60" s="72"/>
      <c r="E60" s="72"/>
      <c r="F60" s="72"/>
      <c r="G60" s="72"/>
      <c r="H60" s="72"/>
    </row>
    <row r="61" spans="2:8" ht="22.5" customHeight="1" hidden="1">
      <c r="B61" s="5" t="s">
        <v>20</v>
      </c>
      <c r="C61" s="6">
        <v>45.2</v>
      </c>
      <c r="D61" s="5" t="s">
        <v>4</v>
      </c>
      <c r="E61" s="79"/>
      <c r="F61" s="5" t="s">
        <v>5</v>
      </c>
      <c r="G61" s="7">
        <f>E61*C61</f>
        <v>0</v>
      </c>
      <c r="H61" s="5" t="s">
        <v>5</v>
      </c>
    </row>
    <row r="62" spans="1:8" ht="60.75" customHeight="1" hidden="1">
      <c r="A62" s="4" t="s">
        <v>6</v>
      </c>
      <c r="B62" s="69" t="s">
        <v>60</v>
      </c>
      <c r="C62" s="69"/>
      <c r="D62" s="69"/>
      <c r="E62" s="69"/>
      <c r="F62" s="69"/>
      <c r="G62" s="69"/>
      <c r="H62" s="69"/>
    </row>
    <row r="63" spans="1:8" ht="24.75" customHeight="1" hidden="1">
      <c r="A63" s="4"/>
      <c r="B63" s="28" t="s">
        <v>20</v>
      </c>
      <c r="C63" s="29">
        <v>2</v>
      </c>
      <c r="D63" s="28" t="s">
        <v>4</v>
      </c>
      <c r="E63" s="80"/>
      <c r="F63" s="28" t="s">
        <v>5</v>
      </c>
      <c r="G63" s="30">
        <f>E63*C63</f>
        <v>0</v>
      </c>
      <c r="H63" s="28" t="s">
        <v>5</v>
      </c>
    </row>
    <row r="64" spans="1:8" ht="12" customHeight="1" hidden="1">
      <c r="A64" s="4"/>
      <c r="B64" s="2"/>
      <c r="C64" s="3"/>
      <c r="D64" s="2"/>
      <c r="E64" s="3"/>
      <c r="F64" s="2"/>
      <c r="G64" s="9"/>
      <c r="H64" s="2"/>
    </row>
    <row r="65" spans="2:8" ht="22.5" customHeight="1" hidden="1">
      <c r="B65" s="63" t="s">
        <v>44</v>
      </c>
      <c r="C65" s="63"/>
      <c r="D65" s="63" t="s">
        <v>4</v>
      </c>
      <c r="E65" s="63">
        <v>13</v>
      </c>
      <c r="F65" s="63" t="s">
        <v>5</v>
      </c>
      <c r="G65" s="55">
        <f>G61+G63</f>
        <v>0</v>
      </c>
      <c r="H65" s="56" t="s">
        <v>5</v>
      </c>
    </row>
    <row r="66" spans="2:8" ht="22.5" customHeight="1" hidden="1">
      <c r="B66" s="27"/>
      <c r="C66" s="27"/>
      <c r="D66" s="27"/>
      <c r="E66" s="27"/>
      <c r="F66" s="27"/>
      <c r="G66" s="35"/>
      <c r="H66" s="36"/>
    </row>
    <row r="67" spans="2:8" ht="21.75" customHeight="1" hidden="1">
      <c r="B67" s="75" t="s">
        <v>45</v>
      </c>
      <c r="C67" s="75"/>
      <c r="D67" s="75"/>
      <c r="E67" s="75"/>
      <c r="F67" s="75"/>
      <c r="G67" s="75"/>
      <c r="H67" s="75"/>
    </row>
    <row r="68" spans="1:8" ht="69" customHeight="1" hidden="1">
      <c r="A68" s="4" t="s">
        <v>1</v>
      </c>
      <c r="B68" s="61" t="s">
        <v>46</v>
      </c>
      <c r="C68" s="61"/>
      <c r="D68" s="61"/>
      <c r="E68" s="61"/>
      <c r="F68" s="61"/>
      <c r="G68" s="61"/>
      <c r="H68" s="61"/>
    </row>
    <row r="69" spans="2:8" ht="22.5" customHeight="1" hidden="1">
      <c r="B69" s="5" t="s">
        <v>27</v>
      </c>
      <c r="C69" s="6">
        <v>33</v>
      </c>
      <c r="D69" s="5" t="s">
        <v>4</v>
      </c>
      <c r="E69" s="79"/>
      <c r="F69" s="5" t="s">
        <v>5</v>
      </c>
      <c r="G69" s="7">
        <f>E69*C69</f>
        <v>0</v>
      </c>
      <c r="H69" s="5" t="s">
        <v>5</v>
      </c>
    </row>
    <row r="70" spans="1:8" ht="54.75" customHeight="1" hidden="1">
      <c r="A70" s="4" t="s">
        <v>6</v>
      </c>
      <c r="B70" s="69" t="s">
        <v>47</v>
      </c>
      <c r="C70" s="69"/>
      <c r="D70" s="69"/>
      <c r="E70" s="69"/>
      <c r="F70" s="69"/>
      <c r="G70" s="69"/>
      <c r="H70" s="69"/>
    </row>
    <row r="71" spans="2:8" ht="22.5" customHeight="1" hidden="1">
      <c r="B71" s="5" t="s">
        <v>17</v>
      </c>
      <c r="C71" s="6">
        <v>160</v>
      </c>
      <c r="D71" s="5" t="s">
        <v>4</v>
      </c>
      <c r="E71" s="79"/>
      <c r="F71" s="5" t="s">
        <v>5</v>
      </c>
      <c r="G71" s="7">
        <f>E71*C71</f>
        <v>0</v>
      </c>
      <c r="H71" s="5" t="s">
        <v>5</v>
      </c>
    </row>
    <row r="72" spans="1:8" ht="54" customHeight="1" hidden="1">
      <c r="A72" s="4" t="s">
        <v>9</v>
      </c>
      <c r="B72" s="69" t="s">
        <v>48</v>
      </c>
      <c r="C72" s="69"/>
      <c r="D72" s="69"/>
      <c r="E72" s="69"/>
      <c r="F72" s="69"/>
      <c r="G72" s="69"/>
      <c r="H72" s="69"/>
    </row>
    <row r="73" spans="2:8" ht="22.5" customHeight="1" hidden="1">
      <c r="B73" s="44" t="s">
        <v>17</v>
      </c>
      <c r="C73" s="45">
        <v>160</v>
      </c>
      <c r="D73" s="46" t="s">
        <v>4</v>
      </c>
      <c r="E73" s="83"/>
      <c r="F73" s="46" t="s">
        <v>5</v>
      </c>
      <c r="G73" s="47">
        <f>E73*C73</f>
        <v>0</v>
      </c>
      <c r="H73" s="48" t="s">
        <v>5</v>
      </c>
    </row>
    <row r="74" spans="2:8" ht="16.5" customHeight="1" hidden="1">
      <c r="B74" s="2"/>
      <c r="C74" s="3"/>
      <c r="D74" s="2"/>
      <c r="E74" s="3"/>
      <c r="F74" s="2"/>
      <c r="G74" s="9"/>
      <c r="H74" s="2"/>
    </row>
    <row r="75" spans="1:8" ht="25.5" customHeight="1" hidden="1">
      <c r="A75" s="4"/>
      <c r="B75" s="76" t="s">
        <v>49</v>
      </c>
      <c r="C75" s="77"/>
      <c r="D75" s="77" t="s">
        <v>4</v>
      </c>
      <c r="E75" s="77">
        <v>13</v>
      </c>
      <c r="F75" s="77" t="s">
        <v>5</v>
      </c>
      <c r="G75" s="52">
        <f>G69+G71+G73</f>
        <v>0</v>
      </c>
      <c r="H75" s="54" t="s">
        <v>5</v>
      </c>
    </row>
    <row r="76" spans="1:8" ht="84" customHeight="1">
      <c r="A76" s="10"/>
      <c r="B76" s="2"/>
      <c r="C76" s="3"/>
      <c r="D76" s="2"/>
      <c r="E76" s="3"/>
      <c r="F76" s="2"/>
      <c r="G76" s="9"/>
      <c r="H76" s="2"/>
    </row>
    <row r="77" spans="1:8" ht="22.5" customHeight="1">
      <c r="A77" s="10"/>
      <c r="B77" s="78" t="s">
        <v>50</v>
      </c>
      <c r="C77" s="78"/>
      <c r="D77" s="78" t="s">
        <v>4</v>
      </c>
      <c r="E77" s="78">
        <v>13</v>
      </c>
      <c r="F77" s="78" t="s">
        <v>5</v>
      </c>
      <c r="G77" s="9"/>
      <c r="H77" s="2"/>
    </row>
    <row r="78" spans="1:8" ht="18.75" customHeight="1">
      <c r="A78" s="4"/>
      <c r="B78" s="61"/>
      <c r="C78" s="61"/>
      <c r="D78" s="61"/>
      <c r="E78" s="61"/>
      <c r="F78" s="61"/>
      <c r="G78" s="61"/>
      <c r="H78" s="61"/>
    </row>
    <row r="79" spans="1:8" ht="19.5" customHeight="1">
      <c r="A79" s="10"/>
      <c r="B79" s="59" t="s">
        <v>0</v>
      </c>
      <c r="C79" s="59"/>
      <c r="D79" s="59" t="s">
        <v>4</v>
      </c>
      <c r="E79" s="59">
        <v>13</v>
      </c>
      <c r="F79" s="59" t="s">
        <v>5</v>
      </c>
      <c r="G79" s="12">
        <f>G15</f>
        <v>0</v>
      </c>
      <c r="H79" s="13" t="s">
        <v>5</v>
      </c>
    </row>
    <row r="80" spans="1:8" ht="19.5" customHeight="1">
      <c r="A80" s="10"/>
      <c r="B80" s="59" t="s">
        <v>22</v>
      </c>
      <c r="C80" s="59"/>
      <c r="D80" s="59" t="s">
        <v>4</v>
      </c>
      <c r="E80" s="59">
        <v>13</v>
      </c>
      <c r="F80" s="59" t="s">
        <v>5</v>
      </c>
      <c r="G80" s="14">
        <f>G33</f>
        <v>0</v>
      </c>
      <c r="H80" s="15" t="s">
        <v>5</v>
      </c>
    </row>
    <row r="81" spans="1:8" ht="19.5" customHeight="1">
      <c r="A81" s="10"/>
      <c r="B81" s="59" t="s">
        <v>32</v>
      </c>
      <c r="C81" s="59"/>
      <c r="D81" s="59"/>
      <c r="E81" s="59"/>
      <c r="F81" s="59"/>
      <c r="G81" s="14">
        <f>G57</f>
        <v>0</v>
      </c>
      <c r="H81" s="15" t="s">
        <v>5</v>
      </c>
    </row>
    <row r="82" spans="2:8" ht="19.5" customHeight="1" hidden="1">
      <c r="B82" s="59" t="s">
        <v>43</v>
      </c>
      <c r="C82" s="59"/>
      <c r="D82" s="59"/>
      <c r="E82" s="59"/>
      <c r="F82" s="59"/>
      <c r="G82" s="12">
        <f>G65</f>
        <v>0</v>
      </c>
      <c r="H82" s="13" t="s">
        <v>5</v>
      </c>
    </row>
    <row r="83" spans="2:8" ht="19.5" customHeight="1" hidden="1">
      <c r="B83" s="59" t="s">
        <v>45</v>
      </c>
      <c r="C83" s="59"/>
      <c r="D83" s="59"/>
      <c r="E83" s="59"/>
      <c r="F83" s="59"/>
      <c r="G83" s="12">
        <f>G75</f>
        <v>0</v>
      </c>
      <c r="H83" s="13" t="s">
        <v>5</v>
      </c>
    </row>
    <row r="85" spans="5:8" ht="15" customHeight="1">
      <c r="E85" s="17" t="s">
        <v>51</v>
      </c>
      <c r="F85" s="17"/>
      <c r="G85" s="14">
        <f>G79+G80+G81+G82+G83</f>
        <v>0</v>
      </c>
      <c r="H85" s="16" t="s">
        <v>5</v>
      </c>
    </row>
    <row r="86" spans="2:8" ht="15" customHeight="1">
      <c r="B86" s="17"/>
      <c r="C86" s="17"/>
      <c r="D86" s="17"/>
      <c r="E86" s="18" t="s">
        <v>52</v>
      </c>
      <c r="F86" s="31"/>
      <c r="G86" s="49">
        <f>0.25*G85</f>
        <v>0</v>
      </c>
      <c r="H86" s="19" t="s">
        <v>5</v>
      </c>
    </row>
    <row r="87" spans="2:256" ht="15" customHeight="1">
      <c r="B87" s="17"/>
      <c r="C87" s="17"/>
      <c r="D87" s="17"/>
      <c r="E87" s="17" t="s">
        <v>53</v>
      </c>
      <c r="F87" s="20"/>
      <c r="G87" s="12">
        <f>G85+G86</f>
        <v>0</v>
      </c>
      <c r="H87" s="16" t="s">
        <v>5</v>
      </c>
      <c r="IS87"/>
      <c r="IT87"/>
      <c r="IU87"/>
      <c r="IV87"/>
    </row>
    <row r="88" spans="1:256" ht="13.5" customHeight="1">
      <c r="A88" s="17"/>
      <c r="F88" s="20"/>
      <c r="G88" s="21"/>
      <c r="IS88"/>
      <c r="IT88"/>
      <c r="IU88"/>
      <c r="IV88"/>
    </row>
    <row r="89" spans="1:256" ht="15" customHeight="1">
      <c r="A89" s="17"/>
      <c r="B89" s="1" t="s">
        <v>63</v>
      </c>
      <c r="F89" s="22"/>
      <c r="G89" s="23"/>
      <c r="IS89"/>
      <c r="IT89"/>
      <c r="IU89"/>
      <c r="IV89"/>
    </row>
    <row r="92" ht="15" customHeight="1">
      <c r="E92" s="1" t="s">
        <v>64</v>
      </c>
    </row>
  </sheetData>
  <sheetProtection selectLockedCells="1" selectUnlockedCells="1"/>
  <mergeCells count="45">
    <mergeCell ref="B83:F83"/>
    <mergeCell ref="B78:H78"/>
    <mergeCell ref="B79:F79"/>
    <mergeCell ref="B36:H36"/>
    <mergeCell ref="B80:F80"/>
    <mergeCell ref="B81:F81"/>
    <mergeCell ref="B82:F82"/>
    <mergeCell ref="B75:F75"/>
    <mergeCell ref="B67:H67"/>
    <mergeCell ref="B68:H68"/>
    <mergeCell ref="B70:H70"/>
    <mergeCell ref="B72:H72"/>
    <mergeCell ref="B77:F77"/>
    <mergeCell ref="B60:H60"/>
    <mergeCell ref="B62:H62"/>
    <mergeCell ref="B65:F65"/>
    <mergeCell ref="B54:H54"/>
    <mergeCell ref="B57:F57"/>
    <mergeCell ref="B59:H59"/>
    <mergeCell ref="B46:H46"/>
    <mergeCell ref="B48:H48"/>
    <mergeCell ref="B51:H51"/>
    <mergeCell ref="B52:H52"/>
    <mergeCell ref="B38:H38"/>
    <mergeCell ref="B40:H40"/>
    <mergeCell ref="B42:H42"/>
    <mergeCell ref="B44:H44"/>
    <mergeCell ref="B33:F33"/>
    <mergeCell ref="B35:H35"/>
    <mergeCell ref="B20:H20"/>
    <mergeCell ref="B22:H22"/>
    <mergeCell ref="B24:H24"/>
    <mergeCell ref="B26:H26"/>
    <mergeCell ref="B18:H18"/>
    <mergeCell ref="B8:H8"/>
    <mergeCell ref="B10:H10"/>
    <mergeCell ref="B12:H12"/>
    <mergeCell ref="B28:H28"/>
    <mergeCell ref="B30:H30"/>
    <mergeCell ref="B1:H1"/>
    <mergeCell ref="B2:H2"/>
    <mergeCell ref="B4:H4"/>
    <mergeCell ref="B6:H6"/>
    <mergeCell ref="B15:F15"/>
    <mergeCell ref="B17:H17"/>
  </mergeCells>
  <printOptions/>
  <pageMargins left="0.7874015748031497" right="0.5905511811023623" top="1.1811023622047245" bottom="0.7480314960629921" header="0.31496062992125984" footer="0.31496062992125984"/>
  <pageSetup horizontalDpi="300" verticalDpi="300" orientation="portrait" paperSize="9" r:id="rId1"/>
  <headerFooter alignWithMargins="0">
    <oddHeader>&amp;L&amp;"Times New Roman,Uobičajeno"&amp;8Investitor: Općina Kostrena, Sv. Lucija 38, 51221 Kostrena
Građevina: DJEČJE IGRALIŠTE U NASELJU DORIČIĆI,KOSTRENA
 Projekt: GL. PROJEKT-TROŠKOVNIK-879.
Izradio:POTOČNJAK d.o.o., Verdieva 6, 51000 Rijeka
Datum: 02.2019.</oddHeader>
    <oddFooter xml:space="preserve">&amp;R&amp;"Times New Roman,Uobičajeno"&amp;10Str. &amp;P </oddFooter>
  </headerFooter>
  <rowBreaks count="4" manualBreakCount="4">
    <brk id="15" max="255" man="1"/>
    <brk id="33" max="255" man="1"/>
    <brk id="49" max="7" man="1"/>
    <brk id="57"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Papic</dc:creator>
  <cp:keywords/>
  <dc:description/>
  <cp:lastModifiedBy>Dario Modrić</cp:lastModifiedBy>
  <cp:lastPrinted>2020-08-17T13:28:05Z</cp:lastPrinted>
  <dcterms:created xsi:type="dcterms:W3CDTF">2009-10-01T09:11:48Z</dcterms:created>
  <dcterms:modified xsi:type="dcterms:W3CDTF">2020-08-17T13:28:36Z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