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List1" sheetId="1" r:id="rId1"/>
    <sheet name="List2" sheetId="2" r:id="rId2"/>
  </sheets>
  <definedNames>
    <definedName name="_xlnm.Print_Area" localSheetId="0">List1!$B$3:$G$68</definedName>
  </definedNames>
  <calcPr calcId="152511"/>
</workbook>
</file>

<file path=xl/calcChain.xml><?xml version="1.0" encoding="utf-8"?>
<calcChain xmlns="http://schemas.openxmlformats.org/spreadsheetml/2006/main">
  <c r="G59" i="1" l="1"/>
  <c r="G51" i="1"/>
  <c r="G60" i="1" l="1"/>
  <c r="G65" i="1" s="1"/>
  <c r="G41" i="1"/>
  <c r="G38" i="1"/>
  <c r="G27" i="1"/>
  <c r="G52" i="1" l="1"/>
  <c r="G64" i="1" s="1"/>
  <c r="G66" i="1" s="1"/>
  <c r="G67" i="1" l="1"/>
  <c r="G68" i="1" s="1"/>
</calcChain>
</file>

<file path=xl/sharedStrings.xml><?xml version="1.0" encoding="utf-8"?>
<sst xmlns="http://schemas.openxmlformats.org/spreadsheetml/2006/main" count="86" uniqueCount="69">
  <si>
    <t>R. br.</t>
  </si>
  <si>
    <t>OPISNA STAVKA</t>
  </si>
  <si>
    <t>Jed. mj.</t>
  </si>
  <si>
    <t>Količina</t>
  </si>
  <si>
    <t>Jed. Cijena [kn]</t>
  </si>
  <si>
    <t>Ukupno [kn]</t>
  </si>
  <si>
    <t>FOTONAPONSKA ELEKTRANA</t>
  </si>
  <si>
    <t>1.</t>
  </si>
  <si>
    <t>OPREMA</t>
  </si>
  <si>
    <t>1.1.</t>
  </si>
  <si>
    <t>FOTONAPONSKI MODUL</t>
  </si>
  <si>
    <t>Dozvoljeno odstupanje snage: maksimalno (-0/+4,9) W</t>
  </si>
  <si>
    <t>Dozvoljeno odstupanje napona i struje: ±3%</t>
  </si>
  <si>
    <t>Enkapsulacija ćelija: etilen-vinil acetat (EVA)</t>
  </si>
  <si>
    <t>Staklo: minimalno 3,2 mm kaljeno sunčano staklo</t>
  </si>
  <si>
    <t>Pozadina: višeslojna poliesterska folija</t>
  </si>
  <si>
    <t>Okvir: izrađen od anodiziranog aluminja s dvostrukom stijenkom i otvorima za drenažu</t>
  </si>
  <si>
    <t>Priključna kutija: IP67 s 3 Bypass diode</t>
  </si>
  <si>
    <t>kom</t>
  </si>
  <si>
    <t>1.2.</t>
  </si>
  <si>
    <t>IZMJENJIVAČ (INVERTER)</t>
  </si>
  <si>
    <t>Mrežom vođeni izmjenjvač</t>
  </si>
  <si>
    <t>1.3.</t>
  </si>
  <si>
    <t>PODKONSTRUKCIJA</t>
  </si>
  <si>
    <t>kpl</t>
  </si>
  <si>
    <t>1.4.</t>
  </si>
  <si>
    <t>ZAŠTITNI ORMAR</t>
  </si>
  <si>
    <t>OPREMA UKUPNO</t>
  </si>
  <si>
    <t>2.</t>
  </si>
  <si>
    <t>ELEKTROINSTALATERSKI RADOVI</t>
  </si>
  <si>
    <t>Ožičenje i spajanje fotonaponske elektrane s uključenim materijalom</t>
  </si>
  <si>
    <t>m</t>
  </si>
  <si>
    <t>ELEKTROINSTALATERSKI RADOVI UKUPNO</t>
  </si>
  <si>
    <t>REKAPITULACIJA:</t>
  </si>
  <si>
    <t>UKUPNO:</t>
  </si>
  <si>
    <t>PDV (25%)</t>
  </si>
  <si>
    <t>SVEUKUPNO</t>
  </si>
  <si>
    <t>komplet</t>
  </si>
  <si>
    <t>ugradnja i spajanje elemenata, kanalice, označavanje, funkcionalno ispitivanje te sav potrebni montažni i spojni pribor</t>
  </si>
  <si>
    <t>Vršna snaga: PMPP=320 W</t>
  </si>
  <si>
    <t>Struja kratkog spoja: ISC=8,76 A</t>
  </si>
  <si>
    <t>Napon praznog hoda: UOC=45,58 V</t>
  </si>
  <si>
    <t>Nazivna struja: IMPP=8,38 A</t>
  </si>
  <si>
    <t>Nazivni napon: UMPP=38,39 V</t>
  </si>
  <si>
    <t>Efikasnost modula (%): minimalno 16,49</t>
  </si>
  <si>
    <t>Dimenzije (VxŠxD): (1956x992x40) mm</t>
  </si>
  <si>
    <t>Masa: 22,5 kg</t>
  </si>
  <si>
    <t>72 ćelija, (156x156) mm (+/-1 mm)</t>
  </si>
  <si>
    <t>kn</t>
  </si>
  <si>
    <t>AC STRANA</t>
  </si>
  <si>
    <t>Dobava, montaža i spajanje izmjenjivača:</t>
  </si>
  <si>
    <t>Dobava, montaža i spajanje ormara istosmjernog i izmjeničnog razvoda RO AC/DC. Ormar je okvirnih dim. 500x600x150mm. Razvodni ormar opremiti sa:</t>
  </si>
  <si>
    <t xml:space="preserve">FID sklopka 63/0,5A </t>
  </si>
  <si>
    <t xml:space="preserve">Automatski osigurač 4-polni B80A </t>
  </si>
  <si>
    <t>Prenaponska zaštita klasa I+II, 275 VAC, 4-polna</t>
  </si>
  <si>
    <t>Rastavljačka sklopka 80A</t>
  </si>
  <si>
    <t>Isklopno tipkalo (gljiva)</t>
  </si>
  <si>
    <t>Ožičavanje AC strane sa svim potrebnim radom i materijalom uključujući sabirnice, stezaljke, spojne kabele, spojni pribor (vijci), kabelske stopice te shemu izvedenog stanja.</t>
  </si>
  <si>
    <t>DC kabel (solarni) 1x6 mm2</t>
  </si>
  <si>
    <t>AC kabel FG16OR16 5x16 mm2</t>
  </si>
  <si>
    <t>H07V-K vodič 1x25 mm2</t>
  </si>
  <si>
    <t>Nazivna izlazna snaga (kod 230V,50Hz) - 15000W</t>
  </si>
  <si>
    <t>Maksimalni ulazni napon: U= 1000 V/DC</t>
  </si>
  <si>
    <t>Područje rada ulazni napon: U=240 - 800 V/DC</t>
  </si>
  <si>
    <t>Max izlazna struja: 29 A</t>
  </si>
  <si>
    <t>Dobava i montaža podkonstrukcije za 94 modula, polaganje na kosi krov - crijep</t>
  </si>
  <si>
    <r>
      <t>Dobava i montaža fotonaponskog modula</t>
    </r>
    <r>
      <rPr>
        <sz val="11"/>
        <color theme="1"/>
        <rFont val="Calibri"/>
        <family val="2"/>
        <charset val="238"/>
        <scheme val="minor"/>
      </rPr>
      <t xml:space="preserve"> tipa SOLVIS SV72-320 ili jednakovrijedan:</t>
    </r>
  </si>
  <si>
    <t>Kako bi ponuditelj dokazao da će nuđena oprema imati deklarirano jamstvo, ponuditelj dostavlja Izjavu proizvođača ili ovlaštenog predstavnika da je ovlašten nuditi, ugraditi i održavati nuđene fotonaponske module.</t>
  </si>
  <si>
    <t>Izmjenjivač SMA Sunny Tripower 15000TL-30 3AV-40 ili jednakovrijedan proizvod koji nudi izvođač: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</si>
</sst>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3" fillId="0" borderId="0" xfId="0" applyFont="1" applyAlignment="1">
      <alignment wrapText="1"/>
    </xf>
    <xf numFmtId="0" fontId="3" fillId="0" borderId="0" xfId="0" applyFont="1"/>
    <xf numFmtId="16" fontId="3" fillId="0" borderId="0" xfId="0" applyNumberFormat="1" applyFont="1"/>
    <xf numFmtId="0" fontId="0" fillId="0" borderId="1" xfId="0" applyFill="1" applyBorder="1"/>
    <xf numFmtId="0" fontId="0" fillId="0" borderId="3" xfId="0" applyBorder="1"/>
    <xf numFmtId="0" fontId="3" fillId="0" borderId="3" xfId="0" applyFont="1" applyFill="1" applyBorder="1"/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3" fillId="0" borderId="3" xfId="0" applyNumberFormat="1" applyFont="1" applyBorder="1"/>
    <xf numFmtId="0" fontId="4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 applyBorder="1" applyAlignment="1">
      <alignment wrapText="1"/>
    </xf>
    <xf numFmtId="49" fontId="8" fillId="0" borderId="0" xfId="0" applyNumberFormat="1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0" borderId="7" xfId="0" applyBorder="1"/>
    <xf numFmtId="164" fontId="0" fillId="0" borderId="7" xfId="0" applyNumberFormat="1" applyBorder="1"/>
    <xf numFmtId="0" fontId="4" fillId="0" borderId="0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8" fillId="2" borderId="0" xfId="0" applyFont="1" applyFill="1" applyAlignment="1" applyProtection="1">
      <alignment wrapText="1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8" xfId="0" applyBorder="1"/>
    <xf numFmtId="0" fontId="3" fillId="0" borderId="8" xfId="0" applyFont="1" applyFill="1" applyBorder="1"/>
    <xf numFmtId="164" fontId="0" fillId="0" borderId="8" xfId="0" applyNumberFormat="1" applyBorder="1"/>
    <xf numFmtId="164" fontId="3" fillId="0" borderId="8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0"/>
  <sheetViews>
    <sheetView tabSelected="1" topLeftCell="A52" zoomScale="85" zoomScaleNormal="85" workbookViewId="0">
      <selection activeCell="F59" sqref="F59"/>
    </sheetView>
  </sheetViews>
  <sheetFormatPr defaultRowHeight="15" x14ac:dyDescent="0.25"/>
  <cols>
    <col min="2" max="2" width="5.7109375" customWidth="1"/>
    <col min="3" max="3" width="46.140625" customWidth="1"/>
    <col min="4" max="4" width="7.85546875" bestFit="1" customWidth="1"/>
    <col min="5" max="5" width="7.7109375" customWidth="1"/>
    <col min="6" max="6" width="11.7109375" style="16" bestFit="1" customWidth="1"/>
    <col min="7" max="7" width="12.7109375" style="16" bestFit="1" customWidth="1"/>
  </cols>
  <sheetData>
    <row r="3" spans="2:7" ht="36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15" t="s">
        <v>4</v>
      </c>
      <c r="G3" s="15" t="s">
        <v>5</v>
      </c>
    </row>
    <row r="4" spans="2:7" ht="3.75" customHeight="1" thickBot="1" x14ac:dyDescent="0.3"/>
    <row r="5" spans="2:7" ht="15.75" thickBot="1" x14ac:dyDescent="0.3">
      <c r="B5" s="45" t="s">
        <v>6</v>
      </c>
      <c r="C5" s="46"/>
      <c r="D5" s="46"/>
      <c r="E5" s="46"/>
      <c r="F5" s="46"/>
      <c r="G5" s="47"/>
    </row>
    <row r="6" spans="2:7" x14ac:dyDescent="0.25">
      <c r="B6" s="7" t="s">
        <v>7</v>
      </c>
      <c r="C6" s="7" t="s">
        <v>8</v>
      </c>
    </row>
    <row r="7" spans="2:7" x14ac:dyDescent="0.25">
      <c r="B7" s="8" t="s">
        <v>9</v>
      </c>
      <c r="C7" s="7" t="s">
        <v>10</v>
      </c>
    </row>
    <row r="8" spans="2:7" ht="30" x14ac:dyDescent="0.25">
      <c r="C8" s="6" t="s">
        <v>66</v>
      </c>
    </row>
    <row r="9" spans="2:7" x14ac:dyDescent="0.25">
      <c r="C9" s="42"/>
    </row>
    <row r="10" spans="2:7" x14ac:dyDescent="0.25">
      <c r="C10" s="42"/>
    </row>
    <row r="11" spans="2:7" x14ac:dyDescent="0.25">
      <c r="C11" s="1" t="s">
        <v>39</v>
      </c>
    </row>
    <row r="12" spans="2:7" ht="30" x14ac:dyDescent="0.25">
      <c r="C12" s="1" t="s">
        <v>11</v>
      </c>
    </row>
    <row r="13" spans="2:7" x14ac:dyDescent="0.25">
      <c r="C13" s="1" t="s">
        <v>40</v>
      </c>
    </row>
    <row r="14" spans="2:7" x14ac:dyDescent="0.25">
      <c r="C14" s="1" t="s">
        <v>41</v>
      </c>
    </row>
    <row r="15" spans="2:7" x14ac:dyDescent="0.25">
      <c r="C15" s="1" t="s">
        <v>42</v>
      </c>
    </row>
    <row r="16" spans="2:7" x14ac:dyDescent="0.25">
      <c r="C16" s="1" t="s">
        <v>43</v>
      </c>
    </row>
    <row r="17" spans="2:7" x14ac:dyDescent="0.25">
      <c r="C17" s="1" t="s">
        <v>12</v>
      </c>
    </row>
    <row r="18" spans="2:7" x14ac:dyDescent="0.25">
      <c r="C18" s="43" t="s">
        <v>44</v>
      </c>
    </row>
    <row r="19" spans="2:7" x14ac:dyDescent="0.25">
      <c r="C19" s="1" t="s">
        <v>45</v>
      </c>
    </row>
    <row r="20" spans="2:7" x14ac:dyDescent="0.25">
      <c r="C20" s="1" t="s">
        <v>46</v>
      </c>
    </row>
    <row r="21" spans="2:7" x14ac:dyDescent="0.25">
      <c r="C21" s="1" t="s">
        <v>47</v>
      </c>
    </row>
    <row r="22" spans="2:7" x14ac:dyDescent="0.25">
      <c r="C22" s="1" t="s">
        <v>13</v>
      </c>
    </row>
    <row r="23" spans="2:7" x14ac:dyDescent="0.25">
      <c r="C23" s="1" t="s">
        <v>14</v>
      </c>
    </row>
    <row r="24" spans="2:7" x14ac:dyDescent="0.25">
      <c r="C24" s="1" t="s">
        <v>15</v>
      </c>
    </row>
    <row r="25" spans="2:7" ht="30" x14ac:dyDescent="0.25">
      <c r="C25" s="1" t="s">
        <v>16</v>
      </c>
    </row>
    <row r="26" spans="2:7" x14ac:dyDescent="0.25">
      <c r="B26" s="27"/>
      <c r="C26" s="28" t="s">
        <v>17</v>
      </c>
      <c r="D26" s="27"/>
      <c r="E26" s="27"/>
      <c r="F26" s="29"/>
      <c r="G26" s="29"/>
    </row>
    <row r="27" spans="2:7" x14ac:dyDescent="0.25">
      <c r="B27" s="3"/>
      <c r="C27" s="3"/>
      <c r="D27" s="3" t="s">
        <v>18</v>
      </c>
      <c r="E27" s="3">
        <v>94</v>
      </c>
      <c r="F27" s="41"/>
      <c r="G27" s="17">
        <f>F27*E27</f>
        <v>0</v>
      </c>
    </row>
    <row r="28" spans="2:7" x14ac:dyDescent="0.25">
      <c r="B28" s="7" t="s">
        <v>19</v>
      </c>
      <c r="C28" s="25" t="s">
        <v>20</v>
      </c>
    </row>
    <row r="29" spans="2:7" x14ac:dyDescent="0.25">
      <c r="B29" s="7"/>
      <c r="C29" s="25" t="s">
        <v>50</v>
      </c>
    </row>
    <row r="30" spans="2:7" ht="30" x14ac:dyDescent="0.25">
      <c r="C30" s="22" t="s">
        <v>68</v>
      </c>
    </row>
    <row r="31" spans="2:7" x14ac:dyDescent="0.25">
      <c r="C31" s="44"/>
    </row>
    <row r="32" spans="2:7" x14ac:dyDescent="0.25">
      <c r="C32" s="44"/>
    </row>
    <row r="33" spans="2:7" x14ac:dyDescent="0.25">
      <c r="C33" s="26" t="s">
        <v>21</v>
      </c>
    </row>
    <row r="34" spans="2:7" x14ac:dyDescent="0.25">
      <c r="C34" s="22" t="s">
        <v>61</v>
      </c>
    </row>
    <row r="35" spans="2:7" x14ac:dyDescent="0.25">
      <c r="C35" s="22" t="s">
        <v>62</v>
      </c>
    </row>
    <row r="36" spans="2:7" x14ac:dyDescent="0.25">
      <c r="C36" s="22" t="s">
        <v>63</v>
      </c>
    </row>
    <row r="37" spans="2:7" x14ac:dyDescent="0.25">
      <c r="C37" s="22" t="s">
        <v>64</v>
      </c>
    </row>
    <row r="38" spans="2:7" x14ac:dyDescent="0.25">
      <c r="B38" s="3"/>
      <c r="C38" s="4"/>
      <c r="D38" s="3" t="s">
        <v>18</v>
      </c>
      <c r="E38" s="3">
        <v>2</v>
      </c>
      <c r="F38" s="41"/>
      <c r="G38" s="17">
        <f>F38*E38</f>
        <v>0</v>
      </c>
    </row>
    <row r="39" spans="2:7" x14ac:dyDescent="0.25">
      <c r="B39" s="8" t="s">
        <v>22</v>
      </c>
      <c r="C39" s="6" t="s">
        <v>23</v>
      </c>
    </row>
    <row r="40" spans="2:7" ht="30" x14ac:dyDescent="0.25">
      <c r="B40" s="27"/>
      <c r="C40" s="32" t="s">
        <v>65</v>
      </c>
      <c r="D40" s="27"/>
      <c r="E40" s="27"/>
      <c r="F40" s="29"/>
      <c r="G40" s="29"/>
    </row>
    <row r="41" spans="2:7" x14ac:dyDescent="0.25">
      <c r="B41" s="3"/>
      <c r="C41" s="4"/>
      <c r="D41" s="3" t="s">
        <v>24</v>
      </c>
      <c r="E41" s="3">
        <v>1</v>
      </c>
      <c r="F41" s="40"/>
      <c r="G41" s="17">
        <f>F41*E41</f>
        <v>0</v>
      </c>
    </row>
    <row r="42" spans="2:7" x14ac:dyDescent="0.25">
      <c r="B42" s="7" t="s">
        <v>25</v>
      </c>
      <c r="C42" s="6" t="s">
        <v>26</v>
      </c>
    </row>
    <row r="43" spans="2:7" ht="45" customHeight="1" x14ac:dyDescent="0.25">
      <c r="C43" s="1" t="s">
        <v>51</v>
      </c>
    </row>
    <row r="44" spans="2:7" x14ac:dyDescent="0.25">
      <c r="C44" s="24" t="s">
        <v>49</v>
      </c>
      <c r="E44" s="12"/>
    </row>
    <row r="45" spans="2:7" x14ac:dyDescent="0.25">
      <c r="C45" s="23" t="s">
        <v>52</v>
      </c>
      <c r="D45" t="s">
        <v>18</v>
      </c>
      <c r="E45" s="12">
        <v>2</v>
      </c>
    </row>
    <row r="46" spans="2:7" x14ac:dyDescent="0.25">
      <c r="C46" s="23" t="s">
        <v>53</v>
      </c>
      <c r="D46" t="s">
        <v>18</v>
      </c>
      <c r="E46" s="12">
        <v>1</v>
      </c>
    </row>
    <row r="47" spans="2:7" x14ac:dyDescent="0.25">
      <c r="C47" s="23" t="s">
        <v>54</v>
      </c>
      <c r="D47" t="s">
        <v>18</v>
      </c>
      <c r="E47" s="12">
        <v>1</v>
      </c>
    </row>
    <row r="48" spans="2:7" x14ac:dyDescent="0.25">
      <c r="C48" s="23" t="s">
        <v>55</v>
      </c>
      <c r="D48" t="s">
        <v>18</v>
      </c>
      <c r="E48" s="12">
        <v>1</v>
      </c>
    </row>
    <row r="49" spans="2:7" x14ac:dyDescent="0.25">
      <c r="C49" s="23" t="s">
        <v>56</v>
      </c>
      <c r="E49" s="12"/>
    </row>
    <row r="50" spans="2:7" ht="60" x14ac:dyDescent="0.25">
      <c r="C50" s="21" t="s">
        <v>57</v>
      </c>
      <c r="D50" s="3" t="s">
        <v>24</v>
      </c>
      <c r="E50" s="13">
        <v>1</v>
      </c>
    </row>
    <row r="51" spans="2:7" ht="17.25" customHeight="1" x14ac:dyDescent="0.25">
      <c r="B51" s="5"/>
      <c r="C51" s="14"/>
      <c r="D51" s="5" t="s">
        <v>37</v>
      </c>
      <c r="E51" s="5">
        <v>1</v>
      </c>
      <c r="F51" s="39"/>
      <c r="G51" s="18">
        <f>E51*F51</f>
        <v>0</v>
      </c>
    </row>
    <row r="52" spans="2:7" ht="26.1" customHeight="1" x14ac:dyDescent="0.25">
      <c r="B52" s="5"/>
      <c r="C52" s="33" t="s">
        <v>27</v>
      </c>
      <c r="D52" s="34"/>
      <c r="E52" s="34"/>
      <c r="F52" s="35"/>
      <c r="G52" s="36">
        <f>G51+G41+G38+G27</f>
        <v>0</v>
      </c>
    </row>
    <row r="53" spans="2:7" x14ac:dyDescent="0.25">
      <c r="B53" s="7" t="s">
        <v>28</v>
      </c>
      <c r="C53" s="25" t="s">
        <v>29</v>
      </c>
    </row>
    <row r="54" spans="2:7" ht="30" x14ac:dyDescent="0.25">
      <c r="C54" s="23" t="s">
        <v>30</v>
      </c>
    </row>
    <row r="55" spans="2:7" x14ac:dyDescent="0.25">
      <c r="C55" s="12" t="s">
        <v>58</v>
      </c>
      <c r="D55" t="s">
        <v>31</v>
      </c>
      <c r="E55" s="12">
        <v>264</v>
      </c>
    </row>
    <row r="56" spans="2:7" x14ac:dyDescent="0.25">
      <c r="C56" s="12" t="s">
        <v>59</v>
      </c>
      <c r="D56" t="s">
        <v>31</v>
      </c>
      <c r="E56" s="12">
        <v>58</v>
      </c>
    </row>
    <row r="57" spans="2:7" x14ac:dyDescent="0.25">
      <c r="C57" s="12" t="s">
        <v>60</v>
      </c>
      <c r="D57" t="s">
        <v>31</v>
      </c>
      <c r="E57" s="12">
        <v>35</v>
      </c>
    </row>
    <row r="58" spans="2:7" ht="45" x14ac:dyDescent="0.25">
      <c r="B58" s="3"/>
      <c r="C58" s="23" t="s">
        <v>38</v>
      </c>
      <c r="D58" s="3" t="s">
        <v>24</v>
      </c>
      <c r="E58" s="13">
        <v>1</v>
      </c>
      <c r="F58" s="17"/>
      <c r="G58" s="17"/>
    </row>
    <row r="59" spans="2:7" x14ac:dyDescent="0.25">
      <c r="B59" s="5"/>
      <c r="C59" s="5"/>
      <c r="D59" s="5" t="s">
        <v>24</v>
      </c>
      <c r="E59" s="5">
        <v>1</v>
      </c>
      <c r="F59" s="39"/>
      <c r="G59" s="18">
        <f>E59*F59</f>
        <v>0</v>
      </c>
    </row>
    <row r="60" spans="2:7" s="38" customFormat="1" ht="26.1" customHeight="1" x14ac:dyDescent="0.25">
      <c r="B60" s="34"/>
      <c r="C60" s="37" t="s">
        <v>32</v>
      </c>
      <c r="D60" s="34"/>
      <c r="E60" s="34"/>
      <c r="F60" s="35"/>
      <c r="G60" s="36">
        <f>G59</f>
        <v>0</v>
      </c>
    </row>
    <row r="61" spans="2:7" ht="15.75" thickBot="1" x14ac:dyDescent="0.3">
      <c r="B61" s="30"/>
      <c r="C61" s="30"/>
      <c r="D61" s="30"/>
      <c r="E61" s="30"/>
      <c r="F61" s="31"/>
      <c r="G61" s="31"/>
    </row>
    <row r="62" spans="2:7" ht="15.75" thickTop="1" x14ac:dyDescent="0.25"/>
    <row r="63" spans="2:7" x14ac:dyDescent="0.25">
      <c r="C63" s="7" t="s">
        <v>33</v>
      </c>
    </row>
    <row r="64" spans="2:7" x14ac:dyDescent="0.25">
      <c r="B64" t="s">
        <v>7</v>
      </c>
      <c r="C64" t="s">
        <v>8</v>
      </c>
      <c r="D64" t="s">
        <v>48</v>
      </c>
      <c r="G64" s="16">
        <f>G52</f>
        <v>0</v>
      </c>
    </row>
    <row r="65" spans="2:7" x14ac:dyDescent="0.25">
      <c r="B65" t="s">
        <v>28</v>
      </c>
      <c r="C65" t="s">
        <v>29</v>
      </c>
      <c r="D65" t="s">
        <v>48</v>
      </c>
      <c r="G65" s="16">
        <f>G60</f>
        <v>0</v>
      </c>
    </row>
    <row r="66" spans="2:7" x14ac:dyDescent="0.25">
      <c r="B66" s="50"/>
      <c r="C66" s="51" t="s">
        <v>34</v>
      </c>
      <c r="D66" s="50" t="s">
        <v>48</v>
      </c>
      <c r="E66" s="50"/>
      <c r="F66" s="52"/>
      <c r="G66" s="53">
        <f>G64+G65</f>
        <v>0</v>
      </c>
    </row>
    <row r="67" spans="2:7" x14ac:dyDescent="0.25">
      <c r="B67" s="3"/>
      <c r="C67" s="9" t="s">
        <v>35</v>
      </c>
      <c r="D67" s="3" t="s">
        <v>48</v>
      </c>
      <c r="E67" s="3"/>
      <c r="F67" s="17"/>
      <c r="G67" s="17">
        <f>G66*0.25</f>
        <v>0</v>
      </c>
    </row>
    <row r="68" spans="2:7" ht="15.75" thickBot="1" x14ac:dyDescent="0.3">
      <c r="B68" s="10"/>
      <c r="C68" s="11" t="s">
        <v>36</v>
      </c>
      <c r="D68" s="10"/>
      <c r="E68" s="10"/>
      <c r="F68" s="19"/>
      <c r="G68" s="20">
        <f>G66+G67</f>
        <v>0</v>
      </c>
    </row>
    <row r="69" spans="2:7" ht="15.75" thickTop="1" x14ac:dyDescent="0.25"/>
    <row r="70" spans="2:7" ht="50.25" customHeight="1" x14ac:dyDescent="0.25">
      <c r="C70" s="48" t="s">
        <v>67</v>
      </c>
      <c r="D70" s="49"/>
      <c r="E70" s="49"/>
      <c r="F70" s="49"/>
      <c r="G70" s="49"/>
    </row>
  </sheetData>
  <sheetProtection password="BEF0" sheet="1" objects="1" scenarios="1" formatColumns="0" formatRows="0" selectLockedCells="1"/>
  <mergeCells count="2">
    <mergeCell ref="B5:G5"/>
    <mergeCell ref="C70:G70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2021-04-24T10:44:16Z</dcterms:modified>
</cp:coreProperties>
</file>