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ThisWorkbook"/>
  <mc:AlternateContent xmlns:mc="http://schemas.openxmlformats.org/markup-compatibility/2006">
    <mc:Choice Requires="x15">
      <x15ac:absPath xmlns:x15ac="http://schemas.microsoft.com/office/spreadsheetml/2010/11/ac" url="D:\DOKUMENTI\Doc\Nabava\JEDNOSTAVNA NABAVA\POLUUKOPANI SPREMNICI\"/>
    </mc:Choice>
  </mc:AlternateContent>
  <xr:revisionPtr revIDLastSave="0" documentId="13_ncr:1_{0585EFF2-5C44-4C37-9F5A-A8D0E43256AE}" xr6:coauthVersionLast="47" xr6:coauthVersionMax="47" xr10:uidLastSave="{00000000-0000-0000-0000-000000000000}"/>
  <bookViews>
    <workbookView xWindow="-120" yWindow="-120" windowWidth="29040" windowHeight="15840" tabRatio="856" xr2:uid="{00000000-000D-0000-FFFF-FFFF00000000}"/>
  </bookViews>
  <sheets>
    <sheet name="TRO" sheetId="33" r:id="rId1"/>
    <sheet name="OTU" sheetId="34" r:id="rId2"/>
    <sheet name="1k" sheetId="88" r:id="rId3"/>
    <sheet name="2k" sheetId="79" r:id="rId4"/>
    <sheet name="3k" sheetId="87" r:id="rId5"/>
    <sheet name="4k" sheetId="80" r:id="rId6"/>
    <sheet name="5k" sheetId="81" r:id="rId7"/>
    <sheet name="6k" sheetId="82" r:id="rId8"/>
    <sheet name="8k" sheetId="90" r:id="rId9"/>
    <sheet name="9k" sheetId="91" r:id="rId10"/>
    <sheet name="10k" sheetId="83" r:id="rId11"/>
    <sheet name="11k" sheetId="92" r:id="rId12"/>
    <sheet name="14k" sheetId="94" r:id="rId13"/>
    <sheet name="15k" sheetId="85" r:id="rId14"/>
    <sheet name="17k" sheetId="95" r:id="rId15"/>
    <sheet name="18k" sheetId="96" r:id="rId16"/>
    <sheet name="19k" sheetId="97" r:id="rId17"/>
    <sheet name="20k" sheetId="98" r:id="rId18"/>
    <sheet name="REKAPIT" sheetId="13" r:id="rId19"/>
  </sheets>
  <definedNames>
    <definedName name="_xlnm.Print_Titles" localSheetId="1">OTU!$1:$4</definedName>
    <definedName name="_xlnm.Print_Titles" localSheetId="18">REKAPIT!$1:$6</definedName>
    <definedName name="_xlnm.Print_Titles" localSheetId="0">TRO!$1:$4</definedName>
    <definedName name="OLE_LINK1" localSheetId="18">REKAPIT!#REF!</definedName>
    <definedName name="OLE_LINK4" localSheetId="18">REKAPIT!#REF!</definedName>
    <definedName name="_xlnm.Print_Area" localSheetId="1">OTU!$A$1:$G$445</definedName>
    <definedName name="_xlnm.Print_Area" localSheetId="18">REKAPIT!$A$1:$G$40</definedName>
    <definedName name="_xlnm.Print_Area" localSheetId="0">TRO!$A$1:$G$49</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52" i="98" l="1"/>
  <c r="G55" i="98" s="1"/>
  <c r="G30" i="13" s="1"/>
  <c r="G48" i="98"/>
  <c r="G44" i="98"/>
  <c r="G40" i="98"/>
  <c r="G36" i="98"/>
  <c r="G32" i="98"/>
  <c r="G28" i="98"/>
  <c r="G24" i="98"/>
  <c r="G20" i="98"/>
  <c r="G16" i="98"/>
  <c r="G12" i="98"/>
  <c r="G52" i="97"/>
  <c r="G55" i="97" s="1"/>
  <c r="G29" i="13" s="1"/>
  <c r="G48" i="97"/>
  <c r="G44" i="97"/>
  <c r="G40" i="97"/>
  <c r="G36" i="97"/>
  <c r="G32" i="97"/>
  <c r="G28" i="97"/>
  <c r="G24" i="97"/>
  <c r="G20" i="97"/>
  <c r="G16" i="97"/>
  <c r="G12" i="97"/>
  <c r="G52" i="96"/>
  <c r="G55" i="96" s="1"/>
  <c r="G28" i="13" s="1"/>
  <c r="G48" i="96"/>
  <c r="G44" i="96"/>
  <c r="G40" i="96"/>
  <c r="G36" i="96"/>
  <c r="G32" i="96"/>
  <c r="G28" i="96"/>
  <c r="G24" i="96"/>
  <c r="G20" i="96"/>
  <c r="G16" i="96"/>
  <c r="G12" i="96"/>
  <c r="G52" i="95"/>
  <c r="G55" i="95" s="1"/>
  <c r="G27" i="13" s="1"/>
  <c r="G48" i="95"/>
  <c r="G44" i="95"/>
  <c r="G40" i="95"/>
  <c r="G36" i="95"/>
  <c r="G32" i="95"/>
  <c r="G28" i="95"/>
  <c r="G24" i="95"/>
  <c r="G20" i="95"/>
  <c r="G16" i="95"/>
  <c r="G12" i="95"/>
  <c r="G64" i="85"/>
  <c r="G67" i="85" s="1"/>
  <c r="G60" i="85"/>
  <c r="G56" i="85"/>
  <c r="G52" i="85"/>
  <c r="G48" i="85"/>
  <c r="G44" i="85"/>
  <c r="G40" i="85"/>
  <c r="G36" i="85"/>
  <c r="G32" i="85"/>
  <c r="G28" i="85"/>
  <c r="G24" i="85"/>
  <c r="G20" i="85"/>
  <c r="G16" i="85"/>
  <c r="G12" i="85"/>
  <c r="G64" i="94"/>
  <c r="G67" i="94" s="1"/>
  <c r="G60" i="94"/>
  <c r="G56" i="94"/>
  <c r="G52" i="94"/>
  <c r="G48" i="94"/>
  <c r="G44" i="94"/>
  <c r="G40" i="94"/>
  <c r="G36" i="94"/>
  <c r="G32" i="94"/>
  <c r="G28" i="94"/>
  <c r="G24" i="94"/>
  <c r="G20" i="94"/>
  <c r="G16" i="94"/>
  <c r="G12" i="94"/>
  <c r="G48" i="92"/>
  <c r="G51" i="92" s="1"/>
  <c r="G44" i="92"/>
  <c r="G40" i="92"/>
  <c r="G36" i="92"/>
  <c r="G32" i="92"/>
  <c r="G28" i="92"/>
  <c r="G24" i="92"/>
  <c r="G20" i="92"/>
  <c r="G16" i="92"/>
  <c r="G12" i="92"/>
  <c r="G52" i="83"/>
  <c r="G48" i="83"/>
  <c r="G44" i="83"/>
  <c r="G40" i="83"/>
  <c r="G36" i="83"/>
  <c r="G32" i="83"/>
  <c r="G28" i="83"/>
  <c r="G24" i="83"/>
  <c r="G20" i="83"/>
  <c r="G16" i="83"/>
  <c r="G12" i="83"/>
  <c r="G60" i="91"/>
  <c r="G63" i="91" s="1"/>
  <c r="G56" i="91"/>
  <c r="G52" i="91"/>
  <c r="G48" i="91"/>
  <c r="G44" i="91"/>
  <c r="G40" i="91"/>
  <c r="G36" i="91"/>
  <c r="G32" i="91"/>
  <c r="G28" i="91"/>
  <c r="G24" i="91"/>
  <c r="G20" i="91"/>
  <c r="G16" i="91"/>
  <c r="G12" i="91"/>
  <c r="G59" i="90"/>
  <c r="G61" i="90" s="1"/>
  <c r="G55" i="90"/>
  <c r="G51" i="90"/>
  <c r="G47" i="90"/>
  <c r="G43" i="90"/>
  <c r="G39" i="90"/>
  <c r="G35" i="90"/>
  <c r="G31" i="90"/>
  <c r="G27" i="90"/>
  <c r="G23" i="90"/>
  <c r="G19" i="90"/>
  <c r="G15" i="90"/>
  <c r="G11" i="90"/>
  <c r="G60" i="82"/>
  <c r="G63" i="82" s="1"/>
  <c r="G56" i="82"/>
  <c r="G52" i="82"/>
  <c r="G48" i="82"/>
  <c r="G44" i="82"/>
  <c r="G40" i="82"/>
  <c r="G36" i="82"/>
  <c r="G32" i="82"/>
  <c r="G28" i="82"/>
  <c r="G24" i="82"/>
  <c r="G20" i="82"/>
  <c r="G16" i="82"/>
  <c r="G12" i="82"/>
  <c r="G52" i="81"/>
  <c r="G55" i="81" s="1"/>
  <c r="G48" i="81"/>
  <c r="G44" i="81"/>
  <c r="G40" i="81"/>
  <c r="G36" i="81"/>
  <c r="G32" i="81"/>
  <c r="G28" i="81"/>
  <c r="G24" i="81"/>
  <c r="G20" i="81"/>
  <c r="G16" i="81"/>
  <c r="G12" i="81"/>
  <c r="G52" i="80"/>
  <c r="G55" i="80" s="1"/>
  <c r="G48" i="80"/>
  <c r="G44" i="80"/>
  <c r="G40" i="80"/>
  <c r="G36" i="80"/>
  <c r="G32" i="80"/>
  <c r="G28" i="80"/>
  <c r="G24" i="80"/>
  <c r="G20" i="80"/>
  <c r="G16" i="80"/>
  <c r="G12" i="80"/>
  <c r="G56" i="87"/>
  <c r="G58" i="87" s="1"/>
  <c r="G52" i="87"/>
  <c r="G48" i="87"/>
  <c r="G44" i="87"/>
  <c r="G40" i="87"/>
  <c r="G36" i="87"/>
  <c r="G32" i="87"/>
  <c r="G28" i="87"/>
  <c r="G24" i="87"/>
  <c r="G20" i="87"/>
  <c r="G16" i="87"/>
  <c r="G12" i="87"/>
  <c r="G55" i="79"/>
  <c r="G51" i="79"/>
  <c r="G47" i="79"/>
  <c r="G43" i="79"/>
  <c r="G39" i="79"/>
  <c r="G35" i="79"/>
  <c r="G31" i="79"/>
  <c r="G27" i="79"/>
  <c r="G23" i="79"/>
  <c r="G19" i="79"/>
  <c r="G15" i="79"/>
  <c r="G11" i="79"/>
  <c r="G84" i="88"/>
  <c r="G80" i="88"/>
  <c r="G76" i="88"/>
  <c r="G72" i="88"/>
  <c r="G68" i="88"/>
  <c r="G64" i="88"/>
  <c r="G60" i="88"/>
  <c r="G56" i="88"/>
  <c r="G52" i="88"/>
  <c r="G48" i="88"/>
  <c r="G44" i="88"/>
  <c r="G40" i="88"/>
  <c r="G36" i="88"/>
  <c r="G32" i="88"/>
  <c r="G28" i="88"/>
  <c r="G24" i="88"/>
  <c r="G20" i="88"/>
  <c r="G16" i="88"/>
  <c r="G12" i="88"/>
  <c r="G55" i="83" l="1"/>
  <c r="G58" i="79"/>
  <c r="G12" i="13" s="1"/>
  <c r="A11" i="13"/>
  <c r="A55" i="98"/>
  <c r="C55" i="98"/>
  <c r="A4" i="98"/>
  <c r="C4" i="98"/>
  <c r="A55" i="97"/>
  <c r="C55" i="97"/>
  <c r="C4" i="97"/>
  <c r="A4" i="97"/>
  <c r="C55" i="95"/>
  <c r="A55" i="95"/>
  <c r="A55" i="96"/>
  <c r="C55" i="96"/>
  <c r="A4" i="96"/>
  <c r="A11" i="98"/>
  <c r="G3" i="98"/>
  <c r="D3" i="98"/>
  <c r="G2" i="98"/>
  <c r="A2" i="98"/>
  <c r="D1" i="98"/>
  <c r="A11" i="97"/>
  <c r="G3" i="97"/>
  <c r="D3" i="97"/>
  <c r="G2" i="97"/>
  <c r="A2" i="97"/>
  <c r="D1" i="97"/>
  <c r="A11" i="96"/>
  <c r="C4" i="96"/>
  <c r="G3" i="96"/>
  <c r="D3" i="96"/>
  <c r="G2" i="96"/>
  <c r="A2" i="96"/>
  <c r="D1" i="96"/>
  <c r="C4" i="95"/>
  <c r="A11" i="95"/>
  <c r="G3" i="95"/>
  <c r="D3" i="95"/>
  <c r="G2" i="95"/>
  <c r="A2" i="95"/>
  <c r="D1" i="95"/>
  <c r="G25" i="13"/>
  <c r="G24" i="13"/>
  <c r="G21" i="13"/>
  <c r="G20" i="13"/>
  <c r="G19" i="13"/>
  <c r="G18" i="13"/>
  <c r="G16" i="13"/>
  <c r="G15" i="13"/>
  <c r="G14" i="13"/>
  <c r="G13" i="13"/>
  <c r="A4" i="94"/>
  <c r="C4" i="94"/>
  <c r="C67" i="94"/>
  <c r="A67" i="94"/>
  <c r="A11" i="94"/>
  <c r="G3" i="94"/>
  <c r="D3" i="94"/>
  <c r="G2" i="94"/>
  <c r="A2" i="94"/>
  <c r="D1" i="94"/>
  <c r="A51" i="92"/>
  <c r="C51" i="92"/>
  <c r="A4" i="92"/>
  <c r="C4" i="92"/>
  <c r="A11" i="92"/>
  <c r="G3" i="92"/>
  <c r="D3" i="92"/>
  <c r="G2" i="92"/>
  <c r="A2" i="92"/>
  <c r="D1" i="92"/>
  <c r="A63" i="91"/>
  <c r="C63" i="91"/>
  <c r="A4" i="91"/>
  <c r="C4" i="91"/>
  <c r="A11" i="91"/>
  <c r="G3" i="91"/>
  <c r="D3" i="91"/>
  <c r="G2" i="91"/>
  <c r="A2" i="91"/>
  <c r="D1" i="91"/>
  <c r="A61" i="90"/>
  <c r="C61" i="90"/>
  <c r="C4" i="90"/>
  <c r="A4" i="90"/>
  <c r="A10" i="90"/>
  <c r="G3" i="90"/>
  <c r="D3" i="90"/>
  <c r="G2" i="90"/>
  <c r="A2" i="90"/>
  <c r="D1" i="90"/>
  <c r="G87" i="88" l="1"/>
  <c r="G11" i="13" s="1"/>
  <c r="G31" i="13" s="1"/>
  <c r="G33" i="13" s="1"/>
  <c r="G32" i="13" s="1"/>
  <c r="C87" i="88"/>
  <c r="A4" i="88"/>
  <c r="C4" i="88"/>
  <c r="A11" i="88"/>
  <c r="A15" i="88" s="1"/>
  <c r="G3" i="88"/>
  <c r="D3" i="88"/>
  <c r="G2" i="88"/>
  <c r="A2" i="88"/>
  <c r="D1" i="88"/>
  <c r="A58" i="87"/>
  <c r="C58" i="87"/>
  <c r="A4" i="87"/>
  <c r="C4" i="87"/>
  <c r="A11" i="87"/>
  <c r="G3" i="87"/>
  <c r="D3" i="87"/>
  <c r="G2" i="87"/>
  <c r="A2" i="87"/>
  <c r="D1" i="87"/>
  <c r="A67" i="85"/>
  <c r="C67" i="85"/>
  <c r="A4" i="85"/>
  <c r="C4" i="85"/>
  <c r="A11" i="85"/>
  <c r="G3" i="85"/>
  <c r="D3" i="85"/>
  <c r="G2" i="85"/>
  <c r="A2" i="85"/>
  <c r="D1" i="85"/>
  <c r="A55" i="83"/>
  <c r="C55" i="83"/>
  <c r="A4" i="83"/>
  <c r="C4" i="83"/>
  <c r="A11" i="83"/>
  <c r="G3" i="83"/>
  <c r="D3" i="83"/>
  <c r="G2" i="83"/>
  <c r="A2" i="83"/>
  <c r="D1" i="83"/>
  <c r="A63" i="82"/>
  <c r="C63" i="82"/>
  <c r="A4" i="82"/>
  <c r="C4" i="82"/>
  <c r="A11" i="82"/>
  <c r="G3" i="82"/>
  <c r="D3" i="82"/>
  <c r="G2" i="82"/>
  <c r="A2" i="82"/>
  <c r="D1" i="82"/>
  <c r="A55" i="81"/>
  <c r="C55" i="81"/>
  <c r="A4" i="81"/>
  <c r="C4" i="81"/>
  <c r="A11" i="81"/>
  <c r="G3" i="81"/>
  <c r="D3" i="81"/>
  <c r="G2" i="81"/>
  <c r="A2" i="81"/>
  <c r="D1" i="81"/>
  <c r="A55" i="80"/>
  <c r="C55" i="80"/>
  <c r="A4" i="80"/>
  <c r="C4" i="80"/>
  <c r="A11" i="80"/>
  <c r="G3" i="80"/>
  <c r="D3" i="80"/>
  <c r="G2" i="80"/>
  <c r="A2" i="80"/>
  <c r="D1" i="80"/>
  <c r="C58" i="79"/>
  <c r="A58" i="79"/>
  <c r="A10" i="79"/>
  <c r="C4" i="79"/>
  <c r="A4" i="79"/>
  <c r="G3" i="79"/>
  <c r="D3" i="79"/>
  <c r="G2" i="79"/>
  <c r="A2" i="79"/>
  <c r="D1" i="79"/>
  <c r="G2" i="13" l="1"/>
  <c r="G2" i="34"/>
  <c r="G3" i="13" l="1"/>
  <c r="D3" i="13"/>
  <c r="D1" i="13"/>
  <c r="A2" i="13"/>
  <c r="D3" i="34"/>
  <c r="D1" i="34"/>
  <c r="G3" i="34"/>
  <c r="A2" i="34"/>
</calcChain>
</file>

<file path=xl/sharedStrings.xml><?xml version="1.0" encoding="utf-8"?>
<sst xmlns="http://schemas.openxmlformats.org/spreadsheetml/2006/main" count="1396" uniqueCount="430">
  <si>
    <t>Građevina:</t>
  </si>
  <si>
    <t>R.b.</t>
  </si>
  <si>
    <t>Opis stavke</t>
  </si>
  <si>
    <t>Jed. mjere</t>
  </si>
  <si>
    <t>Količina</t>
  </si>
  <si>
    <t>Jed. cijena</t>
  </si>
  <si>
    <t>Iznos</t>
  </si>
  <si>
    <t>svu štetu kao i troškove popravka kao posljedica nepažnje u toku izvedbe,</t>
  </si>
  <si>
    <t>Limovi i trake od aluminija</t>
  </si>
  <si>
    <t>Pocinčani lim</t>
  </si>
  <si>
    <t>Sve bravarske elemente treba izvesti sa prekinutim toplinskim mostom.</t>
  </si>
  <si>
    <t>mogućnost ugradnje nadgradne električne brave</t>
  </si>
  <si>
    <t>mogućnost spajanja evakuacijskih vrata na vatrodojavu</t>
  </si>
  <si>
    <t>MATERIJAL</t>
  </si>
  <si>
    <t>Napomena:</t>
  </si>
  <si>
    <t>Stavke troškovnika po rednom broju shema.</t>
  </si>
  <si>
    <t>d)</t>
  </si>
  <si>
    <t>kom</t>
  </si>
  <si>
    <t>e)</t>
  </si>
  <si>
    <t>sav materijal, uključivo vezni,</t>
  </si>
  <si>
    <t>-</t>
  </si>
  <si>
    <t>m</t>
  </si>
  <si>
    <t>Opći građevinski čelici</t>
  </si>
  <si>
    <t>Kvadratni čelici vruće valjani</t>
  </si>
  <si>
    <t>Plosni čelici vruće valjani</t>
  </si>
  <si>
    <t>Okrugli čelici vruće valjani</t>
  </si>
  <si>
    <t>Betonsko željezo okruglo, vruće valjano</t>
  </si>
  <si>
    <t>Toplovaljani rebrasti lim, oblik i mjere</t>
  </si>
  <si>
    <t>Čelične cijevi bez šava, tehnički uvjeti za izradu i isporuku</t>
  </si>
  <si>
    <t>Profil šipke i žica od aluminijskih legura i aluminija</t>
  </si>
  <si>
    <t>U-profili od alum. i aluminijske legure</t>
  </si>
  <si>
    <t>Izvođač radova prije izvedbe predlaže detalj konstrukcije (radioničke nacrte) i način ugradbe i daje na uvid i odobrenje projektantu - nadzornom organu, zatim mora dobiti i od projektanta pismeno odobrenje za izvedbu i ugradbu istog. Nakon izrade izvedbenih projekata, projektant zadržava pravo izmjene stavki zbog usklađenja sa projektom bez naknade u cijeni za izvođača radova.</t>
  </si>
  <si>
    <t>I.</t>
  </si>
  <si>
    <t>BRAVARSKI RADOVI</t>
  </si>
  <si>
    <t>GLAVNI OPĆI UVJETI</t>
  </si>
  <si>
    <t>Za svaki rad obvezno uzeti u obzir i Glavne opće uvjete.</t>
  </si>
  <si>
    <t>BRAVARSKI, LIMARSKI I STAKLARSKI RADOVI</t>
  </si>
  <si>
    <t>II.</t>
  </si>
  <si>
    <t>OPĆI UVJETI</t>
  </si>
  <si>
    <t>Puna opeka od gline</t>
  </si>
  <si>
    <t>Fasadna puna opeka</t>
  </si>
  <si>
    <t>Šuplje pregradne ploče od gline</t>
  </si>
  <si>
    <t>Puni blokovi od laganog betona</t>
  </si>
  <si>
    <t>Šuplji blokovi od laganog betona</t>
  </si>
  <si>
    <t>Mort za žbukanje</t>
  </si>
  <si>
    <t>Gašeni kreč</t>
  </si>
  <si>
    <t>Voda</t>
  </si>
  <si>
    <t>sav rad, uključivo prijenos, alat i mašine,</t>
  </si>
  <si>
    <t>svu potrebnu skelu, bez obzira na visinu i vrstu sa prolazima,</t>
  </si>
  <si>
    <t>transportne troškove materijala,</t>
  </si>
  <si>
    <t>potrebna oplata za zidarske svodove,</t>
  </si>
  <si>
    <t>zaštita zidova od utjecaja vrućine, hladnoće, atmosferskih nepogoda,</t>
  </si>
  <si>
    <t>čišćenje prostorija i zidnih površina po završetku zidanja, žbuke sa odvozom otpada,</t>
  </si>
  <si>
    <t>poduzimanje mjera po HTZ i drugim postojećim propisima.</t>
  </si>
  <si>
    <t>sav potreban rad uključujući prenose, alat i mašine, sav potreban materijal,</t>
  </si>
  <si>
    <t>svu potrebnu skelu, bez obzira na vrstu i visinu,</t>
  </si>
  <si>
    <t>kvašenje i pacokiranje površine, gdje je to po gornjem opisu potrebno, izrada uzoraka od fasadne žbuke, čišćenje prostorija po završenom radu sa odnosom šute,</t>
  </si>
  <si>
    <t>Jedinična cijena za razne graditeljske radove treba sačinjavati:</t>
  </si>
  <si>
    <t>sva potrebna bušenja i dubljenja,</t>
  </si>
  <si>
    <t>izrada i postava drvenih podmetača potrebnih za ugradbu,</t>
  </si>
  <si>
    <t>svu potrebnu skelu,</t>
  </si>
  <si>
    <t>sva potrebna bušenja i dubljenja kod raznih ugradbi,</t>
  </si>
  <si>
    <t>čišćenje objekta tokom gradnje i po završetku gradnje.</t>
  </si>
  <si>
    <t>Ugradbu treba vršiti tako, da se ne čini šteta na ostalom dijelu objekta. Ovi opći uvjeti se mijenjaju ili dopunjuju opisom pojedine stavke troškovnika.</t>
  </si>
  <si>
    <t>IZOLACIJE</t>
  </si>
  <si>
    <t>sav rad, uključivo prenose, prijevoze, grijanja itd.,</t>
  </si>
  <si>
    <t>sav potreban materijal i transport,</t>
  </si>
  <si>
    <t>uklanjanje svih otpada nakon izvedenih radova.</t>
  </si>
  <si>
    <t>sav rad i transport,</t>
  </si>
  <si>
    <t>sav materijal uključivo pomoćni i vezni,</t>
  </si>
  <si>
    <t>kompletnu ugradbu,</t>
  </si>
  <si>
    <t>sve zaštite od temperaturnih i atmosferskih nepovoljnih utjecaja,</t>
  </si>
  <si>
    <t>popravak štete na svojim i tuđim radovima,</t>
  </si>
  <si>
    <t>uklanjanje svih ostataka i čišćenje nakon rada.</t>
  </si>
  <si>
    <t>Ovi uvjeti mijenjaju se ili dopunjuju pojedinim stavkama troškovnika.</t>
  </si>
  <si>
    <t>NAPOMENA: Ostali hidroizolacijski i termoizolacijski materijali, kao i upijači zvuka opisati će se u stavci rada u kojoj se koriste.</t>
  </si>
  <si>
    <t>SKELE</t>
  </si>
  <si>
    <t>OPIS RADA</t>
  </si>
  <si>
    <t>NAČIN OBRAČUNA</t>
  </si>
  <si>
    <t>Lake pokretne, lake nepokretne i konzolne skele obračunavaju se po m2 horizontalne projekcije skele.</t>
  </si>
  <si>
    <t>Prilaz na skele (trepne) obračunava se po m2 mjereno po visini.</t>
  </si>
  <si>
    <t>Zaštitne ograde računaju se po m' ograde.</t>
  </si>
  <si>
    <t>Mjere iz troškovnika i projekta obavezno kontrolirati u naravi prije izvedbe.</t>
  </si>
  <si>
    <t>Obračun pojedinih stavki troškovnika kako je predviđeno u opisu pojedine stavke.</t>
  </si>
  <si>
    <t>SHEME BRAVARIJE SU SASTAVNI DIO TROŠKOVNIKA.</t>
  </si>
  <si>
    <t>Jedinična cijena treba sadržavati:</t>
  </si>
  <si>
    <t>poduzimanje mjera po HTZ i drugim postojećim propisima,</t>
  </si>
  <si>
    <t>Čelični lim</t>
  </si>
  <si>
    <t>Osnovno premazno sredstvo s minijem</t>
  </si>
  <si>
    <t>Osnovni minij po standardu</t>
  </si>
  <si>
    <t>Cinkov kromat</t>
  </si>
  <si>
    <t>a)</t>
  </si>
  <si>
    <t>b)</t>
  </si>
  <si>
    <t>c)</t>
  </si>
  <si>
    <t>Čelični ravnokraki ugaonici sa zaobljenim rubovima, vruće valjani</t>
  </si>
  <si>
    <t>Prilikom izrade dotičnih radova ovog troškovnika izvođač mora u potpunosti zadovoljiti uvjetima opisa pojedine stavke troškovnika, kao i propise propisane Sl. listom:</t>
  </si>
  <si>
    <t>Materijal i elementi koje izvođač isporučuje i ugrađuje na objektu moraju biti u skladu sa propisima HRN-i, a oni za koje ne postoje moraju posjedovati ateste od odgovarajućih ustanova da odgovaraju predviđenoj mjeri.</t>
  </si>
  <si>
    <t>UKUPNO:</t>
  </si>
  <si>
    <t>PRIPREMNI RADOVI</t>
  </si>
  <si>
    <t>3.</t>
  </si>
  <si>
    <t>ZEMLJANI RADOVI</t>
  </si>
  <si>
    <t>1.</t>
  </si>
  <si>
    <t>2.</t>
  </si>
  <si>
    <t>4.</t>
  </si>
  <si>
    <t>5.</t>
  </si>
  <si>
    <t>6.</t>
  </si>
  <si>
    <t>7.</t>
  </si>
  <si>
    <t>BETONSKI I ARMIRANOBETONSKI RADOVI</t>
  </si>
  <si>
    <t>Kameni agregat i voda u pogledu kvalitete mora odgovarati trenutno važećim hrvatskim normama.</t>
  </si>
  <si>
    <t>dopremu betonskog željeza na savijalište,</t>
  </si>
  <si>
    <t>doprema na gradilište gotove armature iz centralnog savijališta,</t>
  </si>
  <si>
    <t>sav materijal, alat i uskladištenje,</t>
  </si>
  <si>
    <t>uzimanje potrebnih izmjera na objektu,</t>
  </si>
  <si>
    <t>troškove radne snage za kompletan rad, opisan u troškovniku,</t>
  </si>
  <si>
    <t>sve horizontalne i vertikalne transporte do mjesta,</t>
  </si>
  <si>
    <t>potrebnu radnu skelu (izuzima se fasadna skela),</t>
  </si>
  <si>
    <t>čišćenje nakon završetka radova,</t>
  </si>
  <si>
    <t>troškove zaštite na radu, troškove atesta</t>
  </si>
  <si>
    <t>kg</t>
  </si>
  <si>
    <t>ASFALTERSKI RADOVI</t>
  </si>
  <si>
    <t>bitumen :</t>
  </si>
  <si>
    <t>točka razmekšanja</t>
  </si>
  <si>
    <t>penetracija</t>
  </si>
  <si>
    <t>duktilnost</t>
  </si>
  <si>
    <t>kameno brašno :</t>
  </si>
  <si>
    <t>granulometrijski sastav</t>
  </si>
  <si>
    <t>udio vlage</t>
  </si>
  <si>
    <t>indeks plastičnosti</t>
  </si>
  <si>
    <t>drobljeni pijesak :</t>
  </si>
  <si>
    <t>modul zrnatosti</t>
  </si>
  <si>
    <t>čistoća</t>
  </si>
  <si>
    <t>kamena sitnež :</t>
  </si>
  <si>
    <t>udio drobljenih zrna</t>
  </si>
  <si>
    <t>upijanje vode</t>
  </si>
  <si>
    <t>otpornost prema drobljenju i habanju</t>
  </si>
  <si>
    <t>zaštitu na radu,</t>
  </si>
  <si>
    <t>Obračun po m2.</t>
  </si>
  <si>
    <t>Pravilnik o tehničkim normativima za projektiranje i izvođenje završnih radova u građevinarstvu (Sl. l. SFRJ 021/1990). Preuzet na temelju Zakona o preuzimanju Zakona o standardizaciji (NN 53/91).</t>
  </si>
  <si>
    <t>Tehnički propis za čelične konstrukcije (NN 112/2008)</t>
  </si>
  <si>
    <t>Tehnički propis za prozore i vrata (NN 069/2006).</t>
  </si>
  <si>
    <t>Svih ostalih HRN-i i pravilnika u vezi ispitivanja prozora, vrata i okova.</t>
  </si>
  <si>
    <t>oznaka projekta:</t>
  </si>
  <si>
    <t>OPĆI UVJETI ZA IZVOĐENJE GRAĐEVINSKIH RADOVA, PRIPREMNIH RADOVA, UREĐENJE GRADILIŠTA I POMOĆNIH RADOVA</t>
  </si>
  <si>
    <t>UREĐENJE GRADILIŠTA</t>
  </si>
  <si>
    <t>prostorije za svoje kancelarije,</t>
  </si>
  <si>
    <t>osigurati zaštitu vrijednih postojećih stabala, prema projektu vanjskog uređenja,</t>
  </si>
  <si>
    <t>Izvođač je dužan gradilište sa svim prostorijama i cijelim inventarom redovito održavati i čistiti,</t>
  </si>
  <si>
    <t>kalkulacije izvođač mora prema ponuđenim radovima uračunati ili posebno ponuditi eventualne zaštite za zimski period građenja, kišu ili sl.</t>
  </si>
  <si>
    <t>radilište mora biti po noći dobro osvjetljeno,</t>
  </si>
  <si>
    <t>Izvođač je dužan uz shemu inženjerizacije gradilišta dostaviti i spisak sve mehanizacije i opreme koja će biti na raspolaganju gradilišta, te satnice za rad i upotrebu svakog stroja,</t>
  </si>
  <si>
    <t>na gradilištu moraju biti poduzete sve HTZ mjere prema postojećim propisima.</t>
  </si>
  <si>
    <t>RAD</t>
  </si>
  <si>
    <t>OPLATA</t>
  </si>
  <si>
    <t>IZMJERE</t>
  </si>
  <si>
    <t>Ukoliko nije u pojedinoj stavci dat način obračuna radova, treba se u svemu pridržavati prosječnih normi u građevinarstvu.</t>
  </si>
  <si>
    <t>ZIMSKI I LJETNI RAD</t>
  </si>
  <si>
    <t>FAKTORI</t>
  </si>
  <si>
    <t>kompletnu režiju gradilišta, uključujući dizalice, mostove, sitnu mehanizaciju i slično,</t>
  </si>
  <si>
    <t>nalaganje temelja prije iskopa,</t>
  </si>
  <si>
    <t>barake za smještaj radnika i kancelarije gradilišta,</t>
  </si>
  <si>
    <t>uskladištenje materijala i elemenata za obrtničke i instalaterske radove do njihove ugradbe,</t>
  </si>
  <si>
    <t>TOLERANCIJE</t>
  </si>
  <si>
    <t>Visina stupova i zidova imaju toleranciju ± 1,00cm, a debljinu ±0,5 cm.</t>
  </si>
  <si>
    <t>Visina ili širina greda ±1,00 cm.</t>
  </si>
  <si>
    <t>Debljina ploče projektirane ±0,5 cm. Rubovi ploča ±1,00 cm.</t>
  </si>
  <si>
    <t>Pukotine u konstruktivnim elementima dužine=30 cm i debljine = 3,0 mm.</t>
  </si>
  <si>
    <t>Jedinične cijene za pojedine stavke trebaju sadržavati:</t>
  </si>
  <si>
    <t>Sav rad za iskop (ručni ili mehanički)</t>
  </si>
  <si>
    <t>Potrebne razupore, podupore (osiguranje od urušavanja)</t>
  </si>
  <si>
    <t>Postava potrebne ograde i mostova za prebacivanje</t>
  </si>
  <si>
    <t>Sva potrebna planiranja i niveliranje</t>
  </si>
  <si>
    <t>Sva potrebna nabijanja površina</t>
  </si>
  <si>
    <t>Crpljenje površinske ili procjedne vode</t>
  </si>
  <si>
    <t>Utovar u kamion, prevoz na gradilišnu deponiju i istovar zemlje</t>
  </si>
  <si>
    <t>sastav betonskih mješavina i tehničke uvjete za svaku, projektima arhitekture i konstrukcije, traženu konzistenciju i klasu betona (C)</t>
  </si>
  <si>
    <t>plan betoniranja, organizaciju i opremu</t>
  </si>
  <si>
    <t>način transporta i ugradnje betonske mješavine</t>
  </si>
  <si>
    <t>način njegovanja ugrađenog betona</t>
  </si>
  <si>
    <t>Beton mora odgovarati trenutno važećim hrvatskim normama.</t>
  </si>
  <si>
    <t>Obračun:</t>
  </si>
  <si>
    <t>Općenito</t>
  </si>
  <si>
    <t>IZRADA</t>
  </si>
  <si>
    <t>OSTALO</t>
  </si>
  <si>
    <t>OPĆI UVJETI:</t>
  </si>
  <si>
    <t>Kod izvedbe armiračkih radova treba se u svemu pridržavati postojećih propisa i standarda. Betonski čelik u pogledu kvalitete mora odgovarati trenutno važećim hrvatskim normama.</t>
  </si>
  <si>
    <t>Svaka stavka armiračkih radova sadrži:</t>
  </si>
  <si>
    <t>MREŽASTA ARMATURA</t>
  </si>
  <si>
    <t>OBRAČUN</t>
  </si>
  <si>
    <t>Jedinična cijena treba obuhvatiti:</t>
  </si>
  <si>
    <t>ZIDARSKI I IZOLATERSKI RADOVI</t>
  </si>
  <si>
    <t>Šuplja opeka i blokovi od gline</t>
  </si>
  <si>
    <t>Mort za zidanje</t>
  </si>
  <si>
    <t>Cement</t>
  </si>
  <si>
    <t>Pijesak</t>
  </si>
  <si>
    <t>Zidovi</t>
  </si>
  <si>
    <t>Žbukanje</t>
  </si>
  <si>
    <t>kontaktni sloj prema uputstvu proizvođača na svim betonskim površinama</t>
  </si>
  <si>
    <t>Žbuka treba biti ravna s maksimalnim odstupanjem od 2 mm mjereno letvom dužine 2m u bilo kojem mjestu i smjeru.</t>
  </si>
  <si>
    <t>Izrada cementnih namaza i glazura</t>
  </si>
  <si>
    <t>Razni graditeljski radovi</t>
  </si>
  <si>
    <t>Jedinična cijena zidarskih radova mora sadržavati:</t>
  </si>
  <si>
    <t>Jedinična cijena kod žbukanja odnosno obrade fasade treba sadržavati:</t>
  </si>
  <si>
    <t>Hidroizolacije</t>
  </si>
  <si>
    <t>hladni premaz</t>
  </si>
  <si>
    <t>vrući premaz</t>
  </si>
  <si>
    <t>ljepenka</t>
  </si>
  <si>
    <t>bitumenizirana juta</t>
  </si>
  <si>
    <t>Parna brana</t>
  </si>
  <si>
    <t>Polietilenska folija ( PE)</t>
  </si>
  <si>
    <t>Termoizolacija</t>
  </si>
  <si>
    <t>Izvođač je odgovoran za statičko funkcioniranje svih elemenata prema lokalnim uvjetima i uvjetima korištenja. Sve naknadne troškove izazvane povećanjima količine materijala ili radova uslijed naknadnog provjeravanja statike elemenata već ugovorenih stavki snosi izvođač. Zbog toga je potrebno da izvođač ugovara radove s obrtnicima u smislu ovih općih uvjeta.</t>
  </si>
  <si>
    <t>UVJETI IZGRADNJE</t>
  </si>
  <si>
    <t>Za sve radove treba primjenjivati tehničke propise, građ. norme, a upotrebljeni materijal, koji izvođač dobavlja i ugrađuje, mora odgovarati standardima (HRN) navedenim u tehničkim propisima i pravilnicima. Izvedba radova treba biti prema nacrtima, općim uvjetima i opisu radova, detaljima i prema pravilima zanata. Eventualna odstupanja treba prethodno dogovoriti s nadzornim inženjerom i projektantom za svaki pojedini slučaj.</t>
  </si>
  <si>
    <t>Tolerancija mjera izvedenih radova određena su uzancama zanata, odnosno prema odluci projektanta i nadzorne službe. Sva odstupanja od dogovorenih tolerantnih mjera dužan je izvođač otkloniti o svom trošku. To vrijedi za sve vrste radova, kao što su građevinski, obrtnički i montažerski, opremanje i ostali radovi.</t>
  </si>
  <si>
    <t>Uskladištenje materijala treba provesti tako da materijal bude osiguran od vlaženja i lomova, jer se samo neoštećen i kvalitetan smije ugrađivati. Ovo se odnosi na sve gotove prefabrikate, obrtničke proizvode i materijal za obrtničke radove. Vezna sredstva također moraju biti prvorazredna. Cement, opeka, kameni agregat, pijesak, bitumen i sl. treba ispitati prema važećim tehničkim propisima i ateste predočiti nadzornom inženjeru.</t>
  </si>
  <si>
    <t>Rad obuhvaća osim opisanog u troškovniku, još i prijenose, prijevoz, dizanje, utovar i istovar materijala unutar gradilišta, pripremanje morta i betona, zaštićivanje konstrukcije od štetnih atmosferskih utjecaja, sve pomoćne radove kao: skupljanje rasutog materijala, održavanje čistoće gradilišta.</t>
  </si>
  <si>
    <t>Skele, podupore i razupore treba također predvidjeti u cjelini. Skele moraju biti u skladu s propisima HTZ. Iskopane rovove treba u načelu podupirati ako su dubine preko jednog metra. Osim toga, treba ukalkulirati sve potrebne zaštitne ograde, te rampe i mostove za prijevoz materijala po gradnji.</t>
  </si>
  <si>
    <t>Pomoć obrtnicima i instalaterima, kojima treba osigurati prostoriju za smještaj alata i pohranu materijala, ustupanje radne snage za dubljenje, probijanje i bušenje, te popravak žbuke nakon završenih keramičarskih, kamenorezačkih, kamenarskih, parketarskih, stolarskih i bravarskih, a prije soboslikarsko-ličilačkih radova. Izvođač građevinskih radova dužan je obrtnicima i instalaterima dati potrebne skele za radove na visini većoj od dva metra.</t>
  </si>
  <si>
    <t>Kod radova za vrijeme ljetnih vrućina, zimi i kišnih dana treba osigurati konstrukcije od štetnih atmosferskih utjecaja, a u slučaju da dođe do oštećenja uslijed prokišnjavanja ili smrzavanja, izvođač će izvršiti popravke o svom trošku.</t>
  </si>
  <si>
    <t>Provoditi čišćenje gradilišta od blata i odvođenje oborinske vode. Završni radovi, kao uklanjanje ograda i baraka te poravnanje terena. Izvesti krpanje žbuke, popravak obojenih ploha, te sve popravke, oštećenja koja su nastala tijekom gradnje, a trebaju se obaviti u garantnom roku.</t>
  </si>
  <si>
    <t>Prethodno provoditi ispitivanje ugrađenog materijala, vodovodne instalacije, odnosno sve u vezi s dobavljanjem potrebnih atesta (nalaza).</t>
  </si>
  <si>
    <t>Svi radovi moraju biti izvedeni solidno prema opisu, izvedbenim i armaturnim nacrtima i statičkom računu, za što je odgovoran izvođač. Izvođač je odgovoran za statičko funkcioniranje svih elemenata prema lokalnim uvjetima i uvjetima korištenja te je dužan dostaviti statički proračun istih. Sve naknadne troškove izazvane povećanjima količine materijala ili radova uslijed naknadnog provjeravanja statike elemenata već ugovorenih stavki snosi izvođač. Sve se ovo odnosi i na radove obrtnika. Zbog toga je potrebno da izvođač ugovara radove s obrtnicima u smislu ovih općih uvjeta.</t>
  </si>
  <si>
    <t>Stavka radova ispod najnižeg poda, odnosno svi radovi na koje utječe priroda terena gradilišta, obračunavaju se po stvarno izvedenim količinama i jediničnim cijenama troškovnika. Fasadna skela obračunata je u tesarskim radovima, a sve ostale skele, pomoćne skele i slično obračunati uz cijenu pojedinih stavki.</t>
  </si>
  <si>
    <t>Izvođač je dužan prije početka radova sprovesti sve pripremne radove da se izvođenje može nesmetano odvijati. U tu svrhu izvođač je dužan detaljno proučiti investiciono tehničku dokumentaciju, te izvršiti potrebne računske kontrole. Potrebno je proučiti sve tehnologije izvedbe pojedinih radova radi optimalne inženjerizacije građenja, nabavke materijala, kalkulacije i sl. Izvođač i njegovi kooperanti dužni su svaki dio investiciono tehničke dokumentacije pregledati, te dati primjedbe na eventualne tehničke probleme koji bi mogli prouzročiti slabiji kvalitet, postojanost ugrađenih elemenata ili druge štete. U protivnom biti se dužan ovakve štete sanirati o svom trošku. Naročitu pažnju kod toga treba posvetiti usaglašavanju građevinskih i instalaterskih nacrta. Ako ustanovi neke razlike u mjerama, nedostatke ili pogreške u podlogama, dužan je pravovremeno obavijestiti nadzornog inženjera i odgovornog projektanta, te zatražiti rješenja.</t>
  </si>
  <si>
    <t>Uređenje gradilišta dužan je izvođač izvesti prema shemi inženjerizacije gradilišta koju je obavezan dostaviti uz ponudu. U inženjerizaciji gradilišta izvođač je dužan uz ostalo posebno predvidjeti:</t>
  </si>
  <si>
    <t>gradilište osigurati ogradom ili drugim posebnim elementima za sigurnost ljudi, za zaštitu prometa i objekata,</t>
  </si>
  <si>
    <t>ostaviti natpisnu ploču od cca 3,5 x 2,5 metra,</t>
  </si>
  <si>
    <t>postaviti potreban broj urednih skladišta, pomoćnih radnih prostorija, nadstrešnica, odrediti i urediti prometne i parkirne površine za radne i teretne automobile, opremu, građevinske strojeve i sl., te opremu i objekte za rastresiti i kabasti građ. materijal,</t>
  </si>
  <si>
    <t>sve materijale izvođač mora redovito i pravovremeno dobaviti da ne dođe do bilo kakvog zastoja gradnje,</t>
  </si>
  <si>
    <t>Izvođač je dužan svu površinsku vodu u granicama gradilišta na svim nižim nivoima redovito odstranjivati odnosno nasipavati,</t>
  </si>
  <si>
    <t>na gradilištu mora postojati permanentna čuvarska služba za cijelo vrijeme trajanja gradnje također uračunata u faktor,</t>
  </si>
  <si>
    <t>Sve otpadne materijale (šuta, lomovi, mort, ambalaža i sl.) treba odmah odvesti. Troškove treba ukalkulirati u režiju i faktor. Ukoliko se isti neće izvršavati investitor ima pravo čišćenja i odvoz otpada povjeriti drugome, a na teret izvođača radova,</t>
  </si>
  <si>
    <t>Izvođač je dužan bez posebne naplate osigurati investitoru i projektantu potrebnu pomoć kod obilaska gradilišta i nadzora, uzimanju uzoraka i sl., potrebnim pomagalima i ljudima,</t>
  </si>
  <si>
    <t>Izvođač je dužan po završetku radova gradilište kompletno očistiti, skinuti i odvesti sve nasipe, betonske podloge, temelje strojeva, radnih i pomoćnih prostorija i drugo do zdrave zemlje da se može pristupiti hortikulturnom uređenju.</t>
  </si>
  <si>
    <t>Pod tim nazivom se podrazumijeva samo cijena materijala tj. dobavna cijena i to kako glavnog materijala, tako i pomoćnog, veznog i slično. U tu cijenu uključena je i cijena transportnih troškova bez obzira na prijevozno sredstvo sa svim prijenosima, utovarima i istovarima, te uskladištenje i čuvanje na gradilištu od uništenja (prebacivanje, zaštita i slično). Tu je uključeno i davanje potrebnih uzoraka kod izvjesnih vrsta materijala.</t>
  </si>
  <si>
    <t>U kalkulaciji rada treba uključiti sav rad, kako glavni, tako i pomoćni, te sav unutarnji transport. Ujedno treba uključiti sav rad oko zaštite gotovih konstrukcija i dijelova objekta od štetnog utjecaja vrućine, hladnoće i slično.</t>
  </si>
  <si>
    <t>Sve vrste pomoćnih skela bez obzira na visinu ulaze u jediničnu cijenu dotičnog rada. Skela mora biti na vrijeme postavljena kako ne bi nastao zastoj u radu. Pod pojmom skela podrazumijeva se i prilaz istoj, te ograda. Kod zemljanih radova u jediničnu cijenu ulaze razupore, te mostovi za prebacivanje iskopa većih dubina. Ujedno su tu uključeni i prilazi, te mostovi za betoniranje konstrukcije i slično.</t>
  </si>
  <si>
    <t>Kod izrade oplate predviđeno je podupiranje, uklještenje, te postava i skidanje iste. U cijenu ulazi kvašenje oplate prije betoniranja, kao i mazanje limenih kalupa. Po završetku betoniranja, sva se oplata nakon određenog vremena mora očistiti i sortirati.</t>
  </si>
  <si>
    <t>Ukoliko je u ugovoreni termin izvršenja objekta uključen i zimski odnosno ljetni period, to se neće posebno izvođaču priznavati na ime naknade za rad pri niskoj temperaturi; zaštita konstrukcija od hladnoće i vrućine, te atmosferskih nepogoda, sve mora biti uključeno u jediničnu cijenu. Za vrijeme zime objekt se mora zaštititi. Svi eventualni smrznuti dijelovi moraju se ukloniti i izvesti ponovo bez bilo kakve naplate. Ukoliko je temperatura niža od temperature pri kojoj je dozvoljen dotični rad, a investitor ipak traži da se radi, izvođač si ima pravo zaračunati naknadu po normi 6,006 ali u tom slučaju izvođač snosi punu odgovornost za ispravnost i kvalitetu rada. To isto vrijedi i za zaštitu radova tijekom ljeta od prebrzog sušenja uslijed visoke temperature.</t>
  </si>
  <si>
    <t>Na jediničnu cijenu radne snage izvođač ima pravo zaračunati faktor na osnovu zakonskih propisa. Povrh toga izvođač ima faktorom obuhvatiti i slijedeće radove, koji se neće zasebno platiti, kao naknadni rad, i to:</t>
  </si>
  <si>
    <t>najamne troškove za posuđenu mehanizaciju, koju izvođač sam ne posjeduje, a potrebna mu je pri izvođenju rada,</t>
  </si>
  <si>
    <t>sva ispitivanja materijala, ispitivanja dimnjaka u svrhu dobivanja potvrde od dimnjačara o ispravnosti,</t>
  </si>
  <si>
    <t>uređenje gradilišta po završetku rada, sa otklanjanjem svih otpadaka, šute, građ. materijala, inventara, pomoćnih objekata itd.</t>
  </si>
  <si>
    <t>Sve navedeno važi za obrtničke i instalaterske radove s tim, što izvođač graditeljskih radova prima kao naknadu određeni postotak na ime pokrića režijskih i manipulativnih troškova na fakturne iznose, a što se ima regulirati ugovorom.</t>
  </si>
  <si>
    <t>Prilikom preuzimanja radova potrebno je obratiti pažnju na preciznost izvedbe radova i utvrditi da li su isti izvedeni u slijedećim tolerancijama mjera u odnosu na projektirane:</t>
  </si>
  <si>
    <t>Vertikalnost objekta ± 1,00 cm; s tim da se dopušta odstupanje na svakih 6,00 m također 1,00 cm, ali nije dopušteno zbrajanje grešaka na istu stranu.</t>
  </si>
  <si>
    <t>Dužina i širina objekta da su izvedene u projektiranim mjerama ±2,00 cm . Prostorije do 6,00 dužine, širine i visine da su izvedene u toleranciji L/600, a što iznosi ±1,00 cm za prostorije = 6,00 m. Manje prostorije bilo po visini, širini ili dužini imaju srazmjerno manje tolerancije.</t>
  </si>
  <si>
    <t>Ravnine podgleda ploča i zidova (betonskih ili od blok-opeke) 1,00 cm, mjereno letvom dužine 2,50 m u bilo kojem pravcu.</t>
  </si>
  <si>
    <t>Tlo parcele treba biti kategorizirano. Ako nije određeno u elaboratu geomehaničkog ispitivanja, onda to treba odrediti operativa s nadzornom službom i upisati u građevinski dnevnik. Prije početka zemljanih radova teren treba očistiti od šiblja i korova ili eventualno od stabala. Ovi radovi, kao i radovi oko razmjeravanja terena i obilježavanje zgrade uračunati su u jediničnu cijenu. Iskop zemlje vrši se prema nacrtima ručno ili strojno na predviđenu dubinu sa poravnanjem dna i s vertikalnim stranama, s eventualnim podupiranjem i razupiranjem, kao i crpljenje vode gdje je to potrebno. Široki iskop izvesti sa stranicama u nagibu koji odgovara tom terenu i potrebnim proširenjem za izvedbu izolaterskih i drugih radova na vanjskoj strani podrumskih zidova. Podupiranja, razupiranje i crpljenje vode, kao i prokvašenje zemlje uslijed kiše, obuhvaćeno je jediničnim cijenama i ne naplaćuje se posebno. Ako se iskopane jame oštete, odrone ili zatrpaju nepažnjom ili uslijed nedovoljnog podupiranja izvođač ih dovodi u ispravno stanje.</t>
  </si>
  <si>
    <t>Iskop na određenu dubinu definitivno izvršiti neposredno pred početak izvedbe temelja, da se ležajna ploha temelja ne bi eventualno raskvasila. Završni iskop treba pregledati geomehaničar i odobriti upis u građevinski dnevnik. Svi radovi i faze na izgradnji objekata trebaju se obostrano snimiti i uvesti u građevinsku knjigu sa skicom i opisom iskopa. Iskopanu zdravu zemlju nakon izrade temelja i zidova treba upotrijebiti za nasipavanje unutar temeljnih zidova, uz obodne zidove oko objekta i za nasipavanje na gradilištu, te ju deponirati na gradilištu, a višak deponirati na gradsku deponiju.</t>
  </si>
  <si>
    <t>Ukoliko se ne može postići potrebna zbijenost tla pristupa se zamjeni tla kamenim agregatom. Građenje nasipa i posteljice obavlja se prema projektu i u skladu sa normama U.E1.010. I U.E8.010. Kontrolu posteljice vršiti na svakih 50 m’ kolnika. Izvedba nosivog sloja od mehanički zbijenog zrnatog kamenog agregata, izvesti prema projektu, a skladu s normom U.E9.022/70, te “Opći tehnički uvjeti za za radove na cestama”. Za izvedbu ovog sloja mogu se upotrijebiti gradiva (prirodni šljunak, drobljeni kamen više frakcija), za koje je prethodno dokazano da udovoljavaju zahtijevima glede granulometrije, mehaničkih i kemijskih svojstava. Kontrolna ispitivanja modula stišljivosti i granulometrijskog sastava vršiti svakih 500m2 površine Jedinična cijena podrazumjeva, troškove ispitivanja podloge, potrebna razupiranja i radnu skelu, iskope i transport, popravke loše izvedenih dijelova, skupljanje otpadaka i čišćenje radnog prostora. U cijenu su uključeni svi posredni i neposredni troškovi za rad, materijal, transport, alat i građevinske strojeve, uzimanje uzoraka i troškovi ispitivanja.</t>
  </si>
  <si>
    <t>Nasutu zemlju oko izvedenih temelja i šahtova, unutar temeljnih zidova i oko vanjskih obodnih zidova objekta treba u slojevima nabijati na troškovnikom propisani modul stišljivosti. Modul zbijenosti nasipa odnosno tampona kod cestovnih površina mora biti slijedeći:</t>
  </si>
  <si>
    <t>za kolnik Me 70 MN/m2</t>
  </si>
  <si>
    <t>za parkirališta Me 60 MN/m2</t>
  </si>
  <si>
    <t>za nogostup Me 50 MN/m2</t>
  </si>
  <si>
    <t>za nasip kameni - šljunčani Me 40 MN/m2</t>
  </si>
  <si>
    <t>za zemljani nasip Me 30 MN/m2</t>
  </si>
  <si>
    <t>Kod nasipavanja nakon izvedbe temelja, postave i zaštite vertikalne izolacije, horizontalne kanalizacije materijal je potrebno polijevati kako bi se dobila potrebna zbijenost. Nabijanje izvesti u slojevima do najviše 30 cm s vibro-nabijačima ili žabama. Po završetku gradnje izvršiti planiranje terena, te ukloniti nepotrebno sa gradilišta. Za nasipavanje ispod betonskih podloga podova na zemlji imaju se upotrijebiti troškovnikom propisani materijali u predviđenim debljinama slojeva. Široki iskop treba izvesti od planuma nasipa ispod betonskih podloga podova na zemlji s odgovarajućim pokosima prema kategoriji iskopa. Iskop zemlje za nearmirane temelje i za nearmirane pojedinačne temelje izvesti sa pravilnim okomitim zasjecima stranica, jer se isti betoniraju u zemlji. Sav iskopani materijal treba odbaciti barem 1 m od građevinske jame ili odmah u transportno sredstvo, ovisno o količinama koje su potrebne za zatrpavanje. Kod slučaja gdje je za nasipavanje potrebno dovesti materijal iz pozajmišta, jediničnom cijenom treba obuhvatiti i otvaranje pozajmišta.</t>
  </si>
  <si>
    <t>OBRAČUN RADOVA:</t>
  </si>
  <si>
    <t>Obračun radova kod čišćenja terena obračunava se po m2 , odnosno komadima kada je riječ o stablima, dok se odstranjivanje ostalih prepreka obično uzim a paušalno. Obračun iskopanog materijala kod iskopa ili otkopa uzima se po m3 u sraslom stanju, tj. prema volumenu u kojem se nalazilo prije kopanja i prema dimenzijama iz projekta. Obračun materijala u nasipu uzima se prema volumenu izrađenog nasipa. Obračun materijala koji se transportira uzima se u sraslom stanju, tj. prema volumenu koji se dobije kada se materijal u transportnom sredstvu podjeli sa koeficijentom rastresitosti. Transportne dužine obračunavaju se od težišta mase iskopa do težišta mase nasipa. Ovi uvjeti se mijenjaju ili nadopunjuju pojedinim stavkama troškovnika.</t>
  </si>
  <si>
    <t>OPĆI UVJETI I NAČIN OBRAČUNA SU SASTAVNI DIO TROŠKOVNIKA.</t>
  </si>
  <si>
    <t>Kod izvedbe betonskih i armirano-betonskih radova treba se u svemu pridržavati postojećih propisa, standarda i "Tehničkkog propisa za betonske konstrukcije" sa pripadajućim dopunama, te statičkog računa. Prije početka izvedbe betonskih radova treba pregledati i zapisnički konstatirati podatke o agregatu, cementu i vodi, odnosno o faktorima koji se utjecati na kvalitetu radova i ugrađenog betona. Izvođač betonskih radova obvezan je izraditi projekt betona koji sadrži:</t>
  </si>
  <si>
    <t>program kontrole betona, uzimanja uzoraka i ispitivanja betonske mješavine i betona po partijama Ukoliko projektom nisu definirani posebni, dodatni uvjeti, za izradu betona upotrijebit će se cement, agregat i voda koji udovoljavaju trenutno važećim hrvatskim normama. Eventualni posebni i dodatni uvjeti dati su u opisu stavki na koje se odnose. Ukoliko se u opisu stavki traže dodaci betonu isti moraju udovoljavati trenutno važećim hrvatskim normama.</t>
  </si>
  <si>
    <t>Cement u pogledu kvalitete mora odgovarati trenutno važećim hrvatskim normama.</t>
  </si>
  <si>
    <t>Prilikom isporuke cementa isporučilac je dužan dostaviti i ateste. Cement o kojem nema atesta potrebno je ispitati prilikom svake veće isporuke. Kod centralne pripreme betona cement se ispituje po određenom sistemu od strane ovlaštenog instituta. Za izradu betona predviđa se prirodno granulirani šljunak ili drobljeni agregat. Kameni agregat mora biti dovoljno čvrst i postojan, ne smije sadržavati zemljanih i organskih sastojaka, niti drugih primjesa štetnih za beton i armaturu.</t>
  </si>
  <si>
    <t>Uzimanje uzoraka vrši se na mjestu iskopa ili drobljenja, a isporučilac je obavezan dostaviti ateste o ispitivanju agregata koji se uzimaju na gradilištu.</t>
  </si>
  <si>
    <t>Čvrstoća betona određuje se klasom betona. Izvođač se mora strogo pridržavati klase betona određene za pojedine konstrukcije, a označene u statičkom računu. Beton spravljati isključivo strojnim putem. Za izradu betona upotrijebiti istu vrstu cementa i granulirani agregat.</t>
  </si>
  <si>
    <t>Beton za ispitivanje mora se uzeti sa mjesta ugrađivanja u serijama od po 3 kocke. Kocke za ispitivanje potrebno je uzeti za klase betona ispod C 16/20 na svakih 100 m3, a za klase 16/20 i više na svakih 50 m3 betona. Kod izvođenja betonskih radova treba voditi računa o tome kakve su atmosferske prilike tj. ako je temperatura visoka prije betoniranja politi podlogu, odnosno tlo i eventualnu oplatu kako ne bi došlo do upijanja vode iz betona.</t>
  </si>
  <si>
    <t>S ugradnjom betona može se započeti tek kada je oplata i armatura definitivno postavljena i učvršćena. Komprimiranje betona vrši se pervibratorima - pri tome paziti da ne dođe do stvaranja segregacionih gnijezda. Zaštita betonske konstrukcije vrši se polijevanjem vodom ili prekrivanjem jutenim platnom, a zavisno od trenutne temperature. Naročitu pažnju posvetiti ugradbi betona koji se neće naknadno obrađivati, jer površina tih konstrukcija mora biti potpuno glatka i ravna. Armatura mora ostati u određenom položaju i za vrijeme betoniranja i mora biti obuhvaćena betonom u čitavoj dužini i opsegu.</t>
  </si>
  <si>
    <t>Obračun se vrši po m2, m', m3, ili po komadu tj. prema stavkama troškovnika. Stropne ploče se računaju unutar zidova, stupovi i zidovi se obračunavaju do greda, nadvoja, serklaža ili u punoj visini tj. do gornjeg ruba ploče, ako kontinuirano prelazi zidove. Sve dijelove betonske konstrukcije obračunati prema GN 400.</t>
  </si>
  <si>
    <t>Ovim uvjetima propisuje se način izrade i osobine materijala, čega se treba pridržavati kod izrade oplate, razupiranja i sličnih radova. Pri izradi se treba pridržavati i propisa iz "Tehnički propis za betonske konstrukcije" sa pripadajućim dopunama.(NN 139/09; NN 14/10 i NN 125/10), "Pravilnik o zaštiti na radu u građevinarstvu", Sl. list br. 42 od 1981 godine, kao i projekta i statičkog računa. Oplata kao i razna razupiranja, moraju imati takvu sigurnost i krutost da bez slijegavanja i štetnih deformacija mogu primiti opterećenja i utjecaje koji nastaju za vrijeme izvedbe radova.</t>
  </si>
  <si>
    <t>Za izradu oplate koristiti daske, gredice i letve od jelove rezane građe, te ploče od vlagootporne glatke šperploče kao BETOPLAN različite debljine. Korištenje građe dozvoljeno je više puta osim na onim dijelovima konstrukcije gdje se izričito traži glatka oplata. Sav materijal potreban za izradu oplate treba pravovremeno dostaviti na gradilište u dovoljnoj količini. Također će se može koristiti i industrijska oplata kao DOKA, PERI, PASCHAL ili NOA. U slučaju kada se koristi industrijska oplata za konstrukcije koje se izvode kao vidljivi glatki beton na industrijsku oplatu treba pričvrstiti tanke glatke ploče kao BETOPLAN radi izbjegavanja otiska spojeva industrijske oplate.</t>
  </si>
  <si>
    <t>Oplate moraju biti stabilne, otporne i dovoljno poduprte da se ne bi izvijale ili propustile u bilo kojem pravcu. Moraju biti izrađene točno po mjerama označenim u crtežima plana oplate za pojedine dijelove konstrukcije koji će se betonirati sa svim potrebnim podupiračima. Unutarnje površine oplate moraju biti ravne, bilo da su horizontalne, vertikalne ili napregnute, prema tome kako je to u crtežima planova oplate predviđeno. Nastavci pojedinih dasaka ne smiju izlaziti iz ravnine, tako da nakon njihovog skidanja vidljive površine betona budu ravne i s oštrim rubovima, te da se osigura dobro brtvljenje i sprečavanje deformacije.</t>
  </si>
  <si>
    <t>Za oplatu se ne smiju koristiti takvi premazi koji se ne bi mogli oprati s gotovog betona ili bi nakon pranja ostale mrlje na tim površinama. Oplatu za betonske konstrukcije, čije se površine ostati vidljive, potrebno je izvesti u glatkoj "Blažuj" blanjanoj ili profiliranoj oplati, a prema nacrtu. Ako se u projektu traži blanjana oplata, onda treba koristiti daske istih širina, osim ako nije drugačije predviđeno s vidljivom strukturom drveta, a slaganje dasaka prema projektu ili uputama projektanta.</t>
  </si>
  <si>
    <t>Za stupove kod kojih se površina neće naknadno obrađivati oplata se izvodi od glatkih šperploča s malom upotrebom, jer površina betona mora biti glatka i ravna. Okrugli stupovi izvode se u čeličnoj oplati. Nadvišenja oplate ovise o građevini, njenoj namjeni i estetskom izgledu. Za manje noseće elemente, čija je slobodna dužina veća od 6,0 m', oplata se obično postavlja tako da se nakon njezina opterećenja ostane nadvišenje veličine L/1000, gdje je L - raspon elemenata. Kad su u betonskim zidovima i drugim konstrukcijama predviđeni otvori i udubine za prolaz vodovodne i kanalizacione cijevi, cijevi centralnog loženja i slično, kao i dimovodne i ventilacione kanale i otvore, treba još prije betoniranja izvesti i postaviti cijevi većeg profila od prolazeće cijevi da se iste mogu provući kroz zid ili konstrukciju i propisno zabrtviti. Kod nastavljanja betoniranja po visini, prilikom postavljanja oplate za tu konstrukciju treba izvesti zaštitu površina betona već gotovih konstrukcija, od procjeđivanja cementnog mlijeka. Neposredno prije početka ugrađivanja betona oplata se mora očistiti.</t>
  </si>
  <si>
    <t>Oplate moraju biti tako izvedene da se mogu skidati lako i bez oštećenja konstrukcija, sa svim njenim elementima, kao i slaganje i sortiranje građe na određenim mjestima. Također je uključeno i čišćenje dasaka, gredica, potpora i drugog, vađenje čavala, sječenje vezne žice, vađenje klanfi i zavrtanja, kao i čišćenje tih elemenata od eventualnih ostataka stvrdnutog betona.</t>
  </si>
  <si>
    <t>Izrađena oplata s podupiranjem, prije betoniranja mora biti od strane izvođača statički kontrolirana. Prije nego što se počne ugrađivati beton moraju se provjeriti dimenzije oplate i kakvoća njihove izvedbe, kao i čistoća i vlažnost oplate. Rezultati ispitivanja nivelete oplate, kao i zapisnik o prijemu tih konstrukcija, čuvaju se u evidenciji koja će prilikom primopredaje izgrađene građevine ustupa korisniku te građevine. Premjeravanje i obračun izvršenih radova vršit će se prema "Prosječnim normama u građevinarstvu".</t>
  </si>
  <si>
    <t>ARMIRAČKI RADOVI</t>
  </si>
  <si>
    <t>Sve vrste čelika moraju imati kompaktnu homogenu strukturu. Ne smiju imati nikakvih nedostataka, mjehura, pukotina ili vanjskih oštećenja. Prilikom isporuke betonskog čelika isporučilac je dužan dostaviti ateste koji garantiraju vlačnu čvrstoću i varivost čelika. Na gradilištu odgovorna osoba mora obratiti naročitu pažnju na eventualne pukotine, jača vanjska oštećenja, slojeve rđe, prljavštine i čvrstoću, te dati nalog da se takav betonski čelik odstrani ili očisti.</t>
  </si>
  <si>
    <t>Savijeni valjani čelik mora biti označen točno prema armaturnim nacrtima i u svemu mora zadovoljavati pozitivne zakonske propise.</t>
  </si>
  <si>
    <t>savijeni rebrasti čelik mora biti označen prema armaturnim nacrtima i u svemu mora zadovoljiti pozitivne zakonske propise.</t>
  </si>
  <si>
    <t>mrežasta armatura mora biti označena i dimenzionirana točno prema armaturnim nacrtima, a u svemu mora zadovoljavati pozitivne zakonske propise.</t>
  </si>
  <si>
    <t>Pregled armature prije savijanja i sječenja sa čišćenjem i sortiranjem. Sječenje, ravnanje i savijanje armature na gradilištu sa horizontalnim transportom do mjesta savijanja, te horizontalnim i vertikalnim transportom do mjesta vezanja i ugradnje, ili savijanja u centralnom savijalištu, transport do radilišta, te horizontalni i vertikalni transport već gotovog savijenog čelika do mjesta vezanja i ugradnje. Postavljanje i vezanje armature točno prema armaturnim nacrtima, s podmetanjem podložaka, kako bi se osigurala potrebna udaljenost između armature i oplate. Pregled armature od strane izvođača i nadzornog organa prije početka betoniranja.</t>
  </si>
  <si>
    <t>Pregled armature i varova sa eventualnim čišćenjem armature i sortiranjem. Sječenje armature na radilištu, transport do gradilišta, te horizontalni i vertikalni transport do mjesta ugradnje ili sječenje armature u centralnom savijalištu. Postavljanje armature točno prema armaturnim nacrtima s podmetanjem podložaka kako bi se osigurala potrebna udaljenost između armature i oplate. Pregled armature od strane izvođača i nadzornog organa prije početka betoniranja. Prilikom transportiranja armature sa centralnog savijališta na gradilište, armatura mora biti vezana i označena po stavkama i pozicijama iz nacrta savijanja armature. Armatura mora biti na gradilištu pregledno deponirana. Prije polaganja, armatura mora biti očišćena od rđe i nečistoće.</t>
  </si>
  <si>
    <t>Žica, plastični ili drugi ulošci koji se polažu radi održavanja razmaka, kao i sav drugi pomoćni materijal, uključeni su u jediničnu cijenu. Ugrađivati se mora armatura po profilima iz statičkog računa, odnosno nacrta savijanja. Ukoliko je onemogućena nabava određenih profila, zamjena se vrši uz odobrenje statičara. Postavljenu armaturu prije betoniranja dužan je osim rukovodioca radilišta i nadzornog organa pregledati statičar, te o tome izvršiti upis u građevinski dnevnik. Mjerodavni podatak za marku betona koji treba upotrijebiti na pojedinim dijelovima konstrukcije uzima se iz statičkog računa i nacrta savijanja armature.</t>
  </si>
  <si>
    <t>Obračun ugrađene armature vrši se za klasičnu armaturu po grupama u kg ovisno o profilu, a za varene mreže bez obzira na profil. Ukoliko se izvrši preračunavanje na objektu se može uz suglasnost statičara izvršiti i zamjena vrsta čelika i profila ovisno o mogućnostima dobave.</t>
  </si>
  <si>
    <t>Zidarske radove izvesti u svemu prema troškovniku. Ako koja stavka nije izvođaču jasna, mora prije ponude tražiti objašnjenje od projektanta. Eventualne izmjene materijala, te način izvedbe tokom gradnje mora se izvršiti isključivo pismenim dogovorom s Projektantom i Nadzornim organom. Sve više radnje koje neće biti na taj način utvrđene, neće se priznati u obračun. Ukoliko se traži stavkom troškovnika materijal koji nije obuhvaćen propisima, ima se u svemu izvesti prema uputama proizvođača, te garancijom i atestima od za to ovlaštenih ustanova (IGH ili sl.). Sav materijal upotrebljen za zidarske radove mora odgovarati postojećim propisima i standardima.</t>
  </si>
  <si>
    <t>Zidati treba u pravilnom vezu, u potpuno horizontalnim redovima debljine morta-fuge 1 cm. Mort mora odgovarati omjerima po količinama materijala označenim u poziciji N 301,1 prosječnih normi, a čvrstoća i kvaliteta mora odgovarati propisima HRN-i. Pijesak mora biti čist bez organskih primjesa. Cement za produžen i cementni mort mora odgovarati propisima HRN-i. Vapno treba biti dobro gašeno i odležano. Ukoliko se radi s hidratiziranim vapnom obavezno se držati upute proizvođača. Pri zidanju ostaviti sve otvore za kanale, instalacije i sl., a prema projektu. Kod zidova 7 i 12 cm iznad vrata uključiti u jediničnu cijenu zida izradu i montažu armirano betonskih montažnih nadvoja.</t>
  </si>
  <si>
    <t>Svježe zidove treba zaštititi od utjecaja visoke i niske temperature i atmosferskih nepogoda. Površine kod koji se samo naknadno obrađuju reške (fugiraju) treba pažljivo zidati sa čistim licem i oštrobridom opekom. Dimnjake, ventilacione kanale i sl. treba posebno pažljivo izvađati u prod. ili cem. mortu s dobro obrađenim i zaglađenim fugama izvana i iznutra. Treba se pridržavati uputstva i prospekata proizvođača montažnih elemenata u pogledu nosivosti, zidanja i termičkih vrijednosti. Pri obračunu količina svi otvori se odbijaju po zidarskim mjerama, uključujući armirano betonske nadvoje kod punog zida.</t>
  </si>
  <si>
    <t>Žbukanje zidova u pogodno vrijeme i kad su zidovi i stropovi potpuno suhi. Po velikoj zimi i vrućini treba izbjegavati žbukanje, jer tada može doći do smrzavanja odnosno pucanja uslijed sušenja. Prije žbukanja treba plohe dobro očistiti i navlažiti. Spojnice moraju biti udubljene cca 1,5 cm od plohe zida. Površine žbuke moraju biti glatke i ravne bez pukotina i visova. Uglovi i završeci oštri, ravni, okomiti, vodoravni ili u pravcu označenim u nacrtima. Sudar žbuka sa svim elementima ugrađenim u zid mora biti potpuno zatvoren i fino obrađen.</t>
  </si>
  <si>
    <t>Ploha žbuke ne smije prekoračiti ravnine ugrađenih okvira, doprozornika i dovratnika. Svi uglovi i sudari moraju biti oštro i ravno odrezani i pod ravnim kutem izvedeni sa prethodnom postavom originalnih metalnih kutnih i zidnih plosnih i kutnih profila na svim rubovima zida, sredini zidova te doprozornicima i natprozornicima. Također na svim spojevima zidnih i stropnih površina te armiranobetonskih površina sa površinama nekog drugog materijala (gips ploče, blokovi) postaviti PVC mrežicu radi sprečavanja nastajanja pukotina.</t>
  </si>
  <si>
    <t>Žbuka se nanosi u dva sloja: prskanje cementnim mlijekom i sloj grube žbuke. Cementno mlijeko je cementni mort omjera 1:1, tečne konzistencije koji se prskanjem nanosi na prethodno navlaženu podlogu. Gruba žbuka se izvodi cementnim mortom s drobljenim pijeskom ("nulerica") u omjeru 1:3. Ukupna deblja žbuke je 1,5cm. Ukoliko se izvodi industrijsko pripremljena žbuka: gipsanovapnena ili cementnovapnena predvidjeti sljedeće slojeve:</t>
  </si>
  <si>
    <t>žbuka debljine 1,5cm pripremljena prema uputstvu proizvođača, strojno nanošena sa finalnom obradom grubom na mjestima gdje se lijepe keramičke pločice, a na mjestima gdje je predviđeno bojanje žbuka je u kvaliteti gleta, filcana tj. pripremljena za bojanje.</t>
  </si>
  <si>
    <t>AB estrih, plivajući podovi</t>
  </si>
  <si>
    <t>Izrada estriha, tj. zaglađene i lagano armirane betonske podloge debljine 5 –10 cm. Debljinu i nagibe u sanitarijama izvesti prema projektu. Zaglada treba biti kvalitetno izvedena, kao podloga za samonivelirajući, epoksidni pod.</t>
  </si>
  <si>
    <t>Betonska podloga izvodi se od sitnozrnog betona (najkrupnije zrno agregata može biti 15 mm) klase betona C 25/30, armirana u sredini visine armaturnom mrežom Q=139, ili mrežom Ø 3mm na razmaku 5 cm u oba smjera. Alternativno se umjesto mreže mogu koristiti i ojačanja sa polipropilenskim vlakancima dužine 12-18 mm u težini 1 kg/m3 betona Strojno pripremljen beton razastire se do polovine projektirane visine sloja, potom se postavlja armatura i nastavlja sa razastiranjem betona do pune visine sloja. Beton se vibrira i zaglađuje strojno, "helikopterskom" gladilicom, ili ručno ("fratunom") ako je isto traženo opisom stavke. Površina mora biti ravna.</t>
  </si>
  <si>
    <t>Maksimalno mjestimično odstupanje od zadane ravnine je +(-) 2mm . Ukoliko neravnine budu veće popravak izravnanja ide na teret ove stavke. Na sudarima estriha sa zidovima, stupovima, dovratnicima i ostalim vertikalnim elementima konstrukcije, te oko elemenata instalacija koji prodiru kroz pod, potrebno je izvesti dilatacionu fugu. Fuga se izvodi umetkom od ekspandiranog polistirena ("stiropor"), širine 1cm i visine do kote gotova poda. Površina estriha se dijeli u polja površine axb = 25m2. Odnos stranica a:b mora biti manji ili jednak odnosu 1:2,5 , a dužina veće stranice ne smije biti veća od 6m. Estrih se u normalnim uvjetima suši 3-4 tjedna, dok m u vlažnost ne padne ispod 3% a čvrstoća naraste preko 70% . Potom se mogu izvoditi daljnji radovi. U cijenu uključiti sve potrebne radove i materijale (beton i armaturu).</t>
  </si>
  <si>
    <t>Cementni namazi i glazure izvode se kao među slojevi u podovima ili kao finalni slojevi poda. Podloga na koje se namazi i glazure nanose moraju biti čiste i suhe. Mort za izradu glazura i namaza je cementni industrijski mort odgovarjuće kvalitete. Površina namaza i glazura mora pratiti projektiranu plohu sa maksimalnim mjestimičnim odstupanjem od +(-) 3mm. Površinska obrada ovisi o namjeni namaza ili glazure. Obračun po m2 ili m' glazure u ovisnosti o debljini glazure.</t>
  </si>
  <si>
    <t>Sve ugradbe izvesti točno po propisima i na mjestu označenom po projektu, a u vezi opisa pojedine stavke. Kod ugradbe doprozornika uključena je ugradba prozorskih klupčica, kutija za eslinger rolete, kutija za opruge kod esligera, kutija za flos roletu i sl., dakle sve što ide uz doprozornik. Ovo se analogno odnosi i na druge ugradbe. Kod stavaka, gdje je uz ugradbu označena i dobava, istu treba uključiti, a također i eventualnu izradu pojedinih elemenata, koji se izvode na gradilištu i ugrađuju montažno. U cijenu treba uračunati svu zidarsku pripomoć obrtnicima, instalaterima, nošenje izuzetno teških predmeta, pripomoć kod raznih ugradbi, te materijal za ugradbu. Obračun za zidarske radove vrši se prema GN 301.</t>
  </si>
  <si>
    <t>sav rad i transport, sav materijal (uključujući sav pomoćni materijal za ugradbe kao mort, ljepenka, skobe itd.),</t>
  </si>
  <si>
    <t>Sav materijal za izolaciju treba biti prvorazredne kvalitete, te odgovarati postojećim propisima i standardima HRN-i.</t>
  </si>
  <si>
    <t>Ukoliko je opis koje stavke izvođaču nejasan, treba pravovremeno prije predaje ponude tražiti objašnjenje od projektanta. Eventualne izmjene materijala, te način izvedbe tokom gradnje moraju se izvršiti isključivo pismenim dogovorom sa projektantom i nadzornim organom. Sve više radnje, koje neće biti na taj način utvrđene, neće se priznati u obračunu. Podloga za hidroizolaciju mora biti suha i čvrsta, ravna i bez šupljina na površini, te očišćena od prašine i raznih nečistoća. Svi spojevi izvedeni su potrebnim preklopima min. 10 cm, pažljivo izvesti savijanje, jer se sve manjkavosti i štete nastale lošom izvedbom izolacije snositi izvođač. Ukoliko se traži stavkom troškovnika materijal koji nije obuhvaćen propisima, ima se u svemu izvesti prema uputama proizvođača, te garancijom i atestima za to ovlaštenih ustanova (IGH ili sl.). Ukoliko se naknadno ustanovi tj. pojavi vlaga zbog nesolidne izvedbe, ne dozvoljava se krpanje, već se mora ponovno izvesti izolacija cijele površine na trošak izvođača. Izvođač mora u tom slučaju o svom trošku izvesti i popravak pojedinih građevinskih i obrtničkih radova, koji se prilikom ponovne izvedbe oštete ili moraju demontirati.</t>
  </si>
  <si>
    <t>Ukoliko se traži stavkom troškovnika materijal koji nije obuhvaćen propisima, ima se u svemu izvesti prema uputama proizvođača, te garancijom i atestima za to ovlaštenih ustanova (IGH ili sl.). Ukoliko se naknadno ustanovi tj. pojavi vlaga zbog nesolidne izvedbe, ne dozvoljava se krpanje, već se mora ponovno izvesti izolacija cijele površine na trošak izvođača. Izvođač mora u tom slučaju o svom trošku izvesti i popravak pojedinih građevinskih i obrtničkih radova, koji se prilikom ponovne izvedbe oštete ili moraju demontirati.</t>
  </si>
  <si>
    <t>Ovi opći uvjeti mijenjau se ili nadopunjuju opisom pojedine stavke troškovnika. Prije montaže na gradilištu, izvođač je dužan izgraditi razradu detalja izrade (ugradbe) pridržavajući se pravila dobrog zanata i uvažavajući klimatske uvjete, te dati ih na ovjeru projektantu i nadzoru. Za atestirane detalje proizvođača nije potrebna suglasnost projektanta. Ovo se ne odnosi na posebne detalje koji su projektom već definirani. Zaštita hidroizolacije izvodi se sa polietilenskom čepisastom folija (PCF) , koja služi i kao drenažni sloj težine 500g/m2, a prije polaganja hidroizolacije od sintetičkih folija postavlja se geotekstil (GT) težine 500g/m2. Svi hidroizolaciono materijali koji se uvoze iz EU pored HRH trebaju zadovoljavati Evropske standarde i prije upotrebe ovih materijala potrebno je ishoditi odobrenje od Projektanta i Nadzornog organa Obračun se vrši prema postojećim normama GN 301,5.</t>
  </si>
  <si>
    <t>Parna brana je visokovrijedni izolacijski sloj koji se postavlja ispod toplinske izolacije. Prije polaganja parne brane moraju biti izvedena podnožja u uglovima (holkeri), tako da se izolacijske trake ne lome pod pravim kutem, nego se koso postavljaju na vertikalnu plohu. Podloga mora biti očišćena od prašine, mora biti ravna i potpuno suha. Max. vlažnost podloge je 3% mase. Parna brana se može polagati samo po suhu vremenu. Za parnu branu primjenjuju se bitumenske folije sa ulošcima metalne (aluminijske) folije, a kao sredstvo za ljepljenje je bitumen i bitumenska masa u vrućem stanju. Obračun se vrši prema postojećim normama GN 301,5.</t>
  </si>
  <si>
    <t>Polietilenska folija postavlja se kao zaštitni ili dilatacijski sloj u sastavu višeslojnih konstrukcija podova i ravnih krovova. Debljina folije je 0,15-0,20mm. Trake folije polažu se s preklopom od 10cm. Preklopi se lijepe samoljepljivom plastičnom trakom širine 5cm. Folija se uz zidove podiže do kote gotova poda. Polietilenska folija postavlja se kao zaštitni ili dilatacijski sloj u sastavu višeslojnih konstrukcija podova i ravnih krovova. Debljina folije je 0,15-0,20mm. Trake folije polažu se s preklopom od 10cm. Preklopi se lijepe samoljepljivom plastičnom trakom širine 5cm. Folija se uz zidove podiže do kote gotova poda. Obračun po m2 u ovisnosti o debljini PE folije.</t>
  </si>
  <si>
    <t>Termoizolacija se izvodi od materijala koji imaju osobine da slabo provode toplinu (proračunom je određena vrijednost toplinske izolacije). Izvode se prema opisu troškovnika, kvalitetno i prema HRN-a, te tehničkim propisima za toplinsku i zvučnu izolaciju. Obračun radova vrši se po m2 izvedene površine.</t>
  </si>
  <si>
    <t>Materijal za izradu skela mora biti potpuno ispravan. Odgovorna osoba dužna je izvršiti pregled materijala prije gradbe. Skele moraju biti izvedene po mjerama i na način označen u statičkom računu i crtežima za skele. Izvedene skele moraju biti sposobne podnijeti predviđeno opterećenje, moraju biti stabilne, otporne i ukrućene da se ne bi izvile, povile, prevrnule ili popustile u ma kom pravcu. Skele moraju biti izvedene tako da se mogu skinuti lako, bez potresa i oštećenja konstrukcije koju podupiru ili uz koju su izvedene. Odgovorna osoba dužna je prije upotrebe, jednom mjesečno u toku upotrebe i nakon dužeg prekida rada izvršiti pregled skele. Izvedba lakih pokretnih skela do 2 m' uključena je u standardnoj izvedbi ostalih građevinskih radova i ne obračunavaju se posebno.</t>
  </si>
  <si>
    <t>Pod lakim i pokretnim skelama, kao i nepokretnim, te fasadnim konzolnim skelama podrazumijevaju se skele izrađene sa svrhom da podnesu manja opterećenja radnika, alata i manjih količina materijala kod ugradbe i montaže. Pod nosivim skelama podrazumijevaju se skele izrađene sa svrhom da podnesu opterećenja oplate kod betonskih i armirano-betonskih radova, zidanih svodova i sličnih konstrukcija ili radi pridržavanja teških elemenata kod montaže i slično.</t>
  </si>
  <si>
    <t>Izrada skela prema opisu i pojedinim stavkama s izradom radnih podova, zaštitnih ograda (ako u pojedinim stavkama nije drugačije određeno), sidrenjem, podupiranjem i ukrućenjem skele. Prijenos svega potrebnog materijala (drvene građe, željeznih bešavnih cijevi, spojnih sredstava) od deponija do mjesta izrade skele, skidanje skele sa spuštanjem materijala. Čišćenje materijala, vađenje čavala, prijenos na deponiju i sortiranje. Izvedba svih pripremnih i pomosnih radova na izradi skele kao: primjena odredaba važećih propisa zaštite na radu, uzimanje mjera na gradilištu, pregled prije ugradbe.</t>
  </si>
  <si>
    <t>Zaštitne oplate na skelama obračunavaju se po m2 razvijene površine oplate.</t>
  </si>
  <si>
    <t>Fasadne skele obračunavaju se po m2 vertikalne projekcije skele mjereno po vanjskom rubu i 1 m' nad najvišom površinom.</t>
  </si>
  <si>
    <t>Nosive skele obračunavaju se po m3 zapremnine skele, mjereno po vanjskim konturama skele.</t>
  </si>
  <si>
    <t>Vučeni čelici tehnički propisi za izradu i isporuku</t>
  </si>
  <si>
    <t>Ravnokraki ugaonici od aluminija i aluminijskih legura</t>
  </si>
  <si>
    <t>Specijalno složeni profili od aluminijskih legura, prešani</t>
  </si>
  <si>
    <t>Pravilnik o zaštiti na radu u građevinarstvu, Sl. list br. 42 od 1981 godine. Preuzet na temelju Zakona o preuzimanju Zakona o standardizaciji (NN 53/91).</t>
  </si>
  <si>
    <t>Jedinična cijena stavke ovog troškovnika pored opisanih radova svake stavke i ovih uvjeta treba obuhvatiti i neće se posebno naplaćivati. Prema tehničkim uvjetima za izvođenje bravarskih radova čeličnih i aluminijskih konstrukcija - prateći radovi (tj. svi oni radovi koji bez posebnog navođenja spadaju u bravarske radove i obavezni su za izvođenje). Sve bravarske radove izvesti iz kvalitetnog materijala, a prema detaljima i ovom opisu. Svi spojevi trebaju biti vareni, obrađeni odnosno nitani prema propisu za te vrste radova. Upotrijebiti se mora točno odgovarajući profil i debljina lima. U jediničnoj cijeni uključena je nabava materijala, izrada u radionici, sav unutarnji i vanjski transport do mjesta ugradbe, te ugradba i dotjerivanje do besprijekornog funkcioniranja svih pokretnih dijelova.</t>
  </si>
  <si>
    <t>Također je u jediničnoj cijeni uključena izrada prototipa, ukoliko se radi o elementima koji se trebaju izvesti u većem broju. Zatim izrada, upasivanje i provizorno pričvršćenje na mjestima uz zidove i stropove, obostrano pričvršćenje oko čeličnih elemenata, brtvljenje svih spojeva s drugim elementima trajno elastičnim kitom i dr. Svi elementi moraju biti zaštićeni antikorozivnim premazom i to: priprema podloge, miniziranje, ličenje uljenom bojom, u tonu i po izboru projektanta. Ukoliko pojedinom stavkom nije drugačije propisano, ugradba će se izvesti upucavanjem na dozvoljenom broju mjesta, te će se smatrati da je sav materijal i rad za ovakav način ugradbe uračunat u jediničnu cijenu. Okov po izboru projektanta. Cijena radova treba obuhvaćati kompletan rad.</t>
  </si>
  <si>
    <t>Izvođač radova je dužan obavljati (osigurati) tekuću kontrolu bitumeniziranog nosivog sloja (BNS 16) i habajućeg sloja (HS-SMA 11E) i to kroz kontrolu komponentnih materijala asfaltne mješavine, kao i kontrolu proizvedene asfaltne mješavine te izvedenog asfaltnog sloja. Kontrolno ispitivanje komponentnih materijala asfaltne mješavine treba izvesti u svemu prema Tehničkim uvjetima kako slijedi:</t>
  </si>
  <si>
    <t>Ispitivanje asfaltne mješavine i izvedenog asfaltnog sloja mora biti provedeno u svemu prema Tehničkim uvjetima. Debljina, poprečni pad, položaj te ravnost izvedenog asfaltnog sloja moraju u svemu odgovarati mjerama iz projekta ili zahtjevu nadzornog inženjera. Ako radovi nisu kvalitetni nadzorni organ može obustaviti radove i zahtjevati da se nedostaci poprave na trošak izvođača.</t>
  </si>
  <si>
    <t>GRAĐEVINSKO OBRTNIČKIH RADOVA</t>
  </si>
  <si>
    <t>REKAPITULACIJA:</t>
  </si>
  <si>
    <t>SVEUKUPNO:</t>
  </si>
  <si>
    <t>1
2
3
4</t>
  </si>
  <si>
    <t>1
2
3</t>
  </si>
  <si>
    <t>1
2</t>
  </si>
  <si>
    <t>1
2
3
4
5</t>
  </si>
  <si>
    <t>1
2
3
4
5
6
7
8</t>
  </si>
  <si>
    <t>1
2
3
4
5
6
7</t>
  </si>
  <si>
    <t>1
2
3
4
5
6
7
8
9</t>
  </si>
  <si>
    <t>1
2
3
4
5
6</t>
  </si>
  <si>
    <t>1
2
3
4
5
6
7
8
9
10</t>
  </si>
  <si>
    <t>1
2
3
4
10</t>
  </si>
  <si>
    <t>m2</t>
  </si>
  <si>
    <t>m3</t>
  </si>
  <si>
    <t xml:space="preserve">TD:  </t>
  </si>
  <si>
    <t>TROŠKOVNIK</t>
  </si>
  <si>
    <t>m³</t>
  </si>
  <si>
    <t>SUPER URED d.o.o.</t>
  </si>
  <si>
    <t>Teodorea Roosevelta 54
21000 Split, Croatia</t>
  </si>
  <si>
    <t xml:space="preserve">ZOP:  </t>
  </si>
  <si>
    <t>UGRADNJE POLUPODZEMNIH SPREMNIKA</t>
  </si>
  <si>
    <t>LOKACIJA 1</t>
  </si>
  <si>
    <t>Obračun u m³ u sraslom/zbijenom stanju.</t>
  </si>
  <si>
    <t>Strojno rušenje i uklanjanje asfaltnog sloja s guranjem u stranu i utovarom u kamion. Stavka obuhvaća: iskop, utovar na transporter, i deponiranje materijala iz iskopa na privremeni deponij i utovar za odvoz na trajni deponiji.</t>
  </si>
  <si>
    <t xml:space="preserve">Strojno zapilavanje asfaltnog kolnika zbog izvođenja iskopa novoprojektirane lokacije. Zapliavanje se izvodi do dubine - 10 cm. </t>
  </si>
  <si>
    <t>Obračun po m izvedenog zapilavanja.</t>
  </si>
  <si>
    <t>Obračun po m³ ugrađenog betona</t>
  </si>
  <si>
    <t xml:space="preserve">Dobava, dovoz i ugradnja mršavog betona klase C 16/20  za stabilizaciju polupodzemnih spremnika pri postavljanju na uređenu posteljicu. </t>
  </si>
  <si>
    <t>Obračun po m³ ugrađenog materijala</t>
  </si>
  <si>
    <t>Dobava, dovoz i ugradnja betona klase C 25/30 u AB podnu ploču. Beton se ugrađuje u novoprojektiranu cjelinu oko polupodzemih spremnika, s rubnjacima kao definiranom granicom zahvata. U cijenu uključiti zaštitu spremnika PVC folijom od nečistoća i betona.</t>
  </si>
  <si>
    <t>Obračun po m ugrađenog rubnjaka</t>
  </si>
  <si>
    <t>Dobava, dovoz i postavljanje cestovnog rubnjaka dimenzija 15*25*100cm (skošeni), način postavljanja - betonska ugradnja. Spojeve rubnjaka zapuniti i zagladiti betonskim mortom.</t>
  </si>
  <si>
    <t>Dobava, dovoz i postavljanje opločnika tip (Samoborka Apolon AP1 siva 20*20*6 ili po izboru investitora), na kamenu posteljicu debljine 4cm frakcije (0-2mm). U cijenu je uključena postavljanje i zapilavanje opločnika oko polupodzemnih spremnika (djelomično popunit mortom) te ispuna razdjelnica finim kvarcom.</t>
  </si>
  <si>
    <t>Obračun po m2 ugrađenog opločnika</t>
  </si>
  <si>
    <t>Obračun po komadu izvedenih radova</t>
  </si>
  <si>
    <t>Dovoz i strojno postavljanje pomoću kamionske dizalice polupodzemnih spremnika u široki iskop. Prilikom dovoza spremnika, teret pravilno osigurat i vezat, te pažljivo spustit u građevinsku jamu.</t>
  </si>
  <si>
    <t>Obračun po kg ugrađene armature</t>
  </si>
  <si>
    <t>LOKACIJA 2</t>
  </si>
  <si>
    <t>LOKACIJA 3</t>
  </si>
  <si>
    <t xml:space="preserve">Izrada doprema i postavljanje armaturne mreže Q-196 u AB podnu ploču B 500B. Armatura se veže paljenom žicom, te u cijenu uključiti PVC distancere za pravilnu ugradnju. Otpad od krojenja mreža uračunat po kg, uključen u jediničnu cijenu. </t>
  </si>
  <si>
    <t xml:space="preserve">Izrada doprema i postavljanje armaturne mreže Q-196 u AB podnu ploču B 500B. Armatura se veže paljenom žicom, te u cijenu uključiti PVC distancere za pravilnu ugradnju. Otpad od krojenja mreža uračunat  po kg, uključen u jediničnu cijenu. </t>
  </si>
  <si>
    <t>LOKACIJA 4</t>
  </si>
  <si>
    <t>Dobava, dovoz i postavljanje cestovnog rubnjaka dimenzija 10*22*100cm (zaobljeni), način postavljanja - betonska ugradnja. Spojeve rubnjaka zapuniti i zagladiti betonskim mortom.</t>
  </si>
  <si>
    <t>Betoniranje AB. zidova i temelja razredom tlačne čvrstoče C25/30 u kompletnoj dvostranoj oplati koja se obračunava ovom stavkom. U jediničnu cijenu stavke uključiti izradu, montažu i demontažu raznih umetaka (kalupa) za otvore, oplatu otvora i prodora u zidovima. U beton dodati dodatke za plastičnost u propisanoj količini. U zidovima se postavljaju rupe za prolaz instalacija odvodnje i druge. Betoniranje se izvodi uz propisano vibriranje. Na spoju betonskih zidova i temelja se ugrađuje ekspandirajuća aquastop traka obrađena zasebnom stavkom. Obračun se vrši po m³ ugrađenog betona sa potrebnom oplatom.</t>
  </si>
  <si>
    <t>18.</t>
  </si>
  <si>
    <t xml:space="preserve">Izrada doprema i postavljanje armaturne mreže Q-335 u AB zid B 500B. Armatura se veže paljenom žicom, te u cijenu uključiti PVC distancere za pravilnu ugradnju. Otpad od krojenja mreža uračunat  po kg, uključen u jediničnu cijenu. </t>
  </si>
  <si>
    <t xml:space="preserve">Izrada doprema i postavljanje armaturni šipki promjera 12 mm u AB temelj. Armatura se veže paljenom žicom, te u cijenu uključiti PVC distancere za pravilnu ugradnju. Otpad od krojenja mreža uračunat  po kg, uključen u jediničnu cijenu. </t>
  </si>
  <si>
    <t xml:space="preserve">Izrada doprema i postavljanje armaturni šipki promjera 8 mm u AB temelj - vilice. Armatura se veže paljenom žicom, te u cijenu uključiti PVC distancere za pravilnu ugradnju. Otpad od krojenja mreža uračunat  po kg, uključen u jediničnu cijenu. </t>
  </si>
  <si>
    <t>LOKACIJA 5</t>
  </si>
  <si>
    <t>LOKACIJA 6</t>
  </si>
  <si>
    <t>GRAĐEVINSKO ZANATSKI RADOVI</t>
  </si>
  <si>
    <t>9.</t>
  </si>
  <si>
    <t>10.</t>
  </si>
  <si>
    <t>12.</t>
  </si>
  <si>
    <t>13.</t>
  </si>
  <si>
    <t>14.</t>
  </si>
  <si>
    <t>Izrada posteljice od kamene frakcije (0-32mm), koja se nabija vibronabijačima (Msmin. = 30 MN/m2). U cijenu uračunat potreban rad, materijal i ugradnju.</t>
  </si>
  <si>
    <t>Strojni široki iskop u tlu kategorije B s guranjem u stranu i utovarom u kamion. Dno iskopa u podrumu grubo planirati sa točnošču ±3 cm. Stavka obuhvaća: iskop, utovar i odvoz viška iskopanog materijala na trajni deponiji.</t>
  </si>
  <si>
    <t xml:space="preserve">Zatrpavanje pretostalog dijela jame mješanom kamenom frakcijom (0-32mm) tipa tampon. Zbijanje zatrpanog materijala se vrši vibropločama u slojevima ne većim od 30cm U cijenu uračunat potreban rad i ugradnju. </t>
  </si>
  <si>
    <t>Dobava, dovoz i zasipanje polupodzemnih spremnika kamenim tucanikom veličine 40mm. U cijenu uključiti sav potreban rad, materijal i ugradnju.</t>
  </si>
  <si>
    <t>UGRADNJA POLUPODZEMNIH SPREMNIKA  - KOSTRENA</t>
  </si>
  <si>
    <t>NA LOKACIJAMA U OPĆINI KOSTRENA</t>
  </si>
  <si>
    <t>SPLIT, lipanj 2021.</t>
  </si>
  <si>
    <t>Strojno zapilavanje asfaltnog kolnika zbog izvođenja iskopa novoprojektirane lokacije. Zapliavanje se izvodi do dubine - 10 cm.</t>
  </si>
  <si>
    <t>Strojno rušenje AB podne ploče i zida s guranjem u stranu i utovarom u kamion. Stavka obuhvaća: iskop, utovar na transporter, i deponiranje materijala iz iskopa na privremeni deponij i utovar za odvoz na trajni deponiji.</t>
  </si>
  <si>
    <t>Strojno rušenje kamenog zida s guranjem u stranu i utovarom u kamion. Stavka obuhvaća: iskop, utovar na transporter, i deponiranje materijala iz iskopa na privremeni deponij i utovar za odvoz na trajni deponiji.</t>
  </si>
  <si>
    <t>8.</t>
  </si>
  <si>
    <t>11.</t>
  </si>
  <si>
    <t>LOKACIJA 10</t>
  </si>
  <si>
    <t>Ručno uklanjanje niskog raslinja, grana i šiblja. Stavka obuhvaća: pilanje, utovar i odvoz  materijala na trajni deponiji.</t>
  </si>
  <si>
    <t>Obračun u m2 površine za očistiti.</t>
  </si>
  <si>
    <t>LOKACIJA 13</t>
  </si>
  <si>
    <t>Premještanje obavijesnog znaka na novu poziciju u blizini lokacije postavljanja spremnika. Stavka obuhvaća rušenje postojećeg temelja, iskop nove rupe, i izradu temelja s postavljenom obavijesti.</t>
  </si>
  <si>
    <t>LOKACIJA 15</t>
  </si>
  <si>
    <t>Ručni iskop zbog definiranja pozicije instalacija  s guranjem u stranu i utovarom u kamion. Stavka obuhvaća: ručni iskop, utovar na transporter, i deponiranje materijala iz iskopa na privremeni deponij i utovar za odvoz na trajni deponiji.</t>
  </si>
  <si>
    <t>LOKACIJA 16</t>
  </si>
  <si>
    <t>Strojno uređenje linije zemljanog pokosa sukadno zadanom nagibu i izvedba oborinskog kanala uz definirani rubnjak. Kanal izvesi u poprečnom nagibu prema zemljanom pokosu.</t>
  </si>
  <si>
    <t>Strojno rušenje AB podne ploče i zida  s guranjem u stranu i utovarom u kamion. Stavka obuhvaća: iskop, utovar na transporter, i
deponiranje materijala iz iskopa na privremeni deponij i utovar za odvoz na trajni deponiji.</t>
  </si>
  <si>
    <t>Dobava, dovoz i nanošenje hladnog bitumenskog premaza na AB zid u dva sloja, prije zatrpavanja s materijalom iz iskopa. Prije nanošenja bitumenskog premza AB zid očistiti i sanirati moguće neravnine od oplate reparaturnim mortom.</t>
  </si>
  <si>
    <t>Obračun po m2 nanesenog premaza</t>
  </si>
  <si>
    <t xml:space="preserve">Zatrpavanje pretostalog dijela jame iza AB zida s materijalom iz iskopa.  U cijenu uračunat potreban rad i ugradnju. </t>
  </si>
  <si>
    <t>LOKACIJA 7</t>
  </si>
  <si>
    <t>Sitnija zidarska priprema, detaljno čišćenje, impregniranje, gletanje, impregniranje i obrada fasade zidova, silikatnom žbukom u tonu po izboru investitora. U cijenu uračunat rad i cjelokupan materijal.</t>
  </si>
  <si>
    <t>Obračun po m2 obrađene plohe.</t>
  </si>
  <si>
    <t>LOKACIJA 8</t>
  </si>
  <si>
    <t>Strojno zapilavanje AB ploče zbog izvođenja iskopa novoprojektirane lokacije. Zapliavanje se izvodi do dubine - 10 cm.</t>
  </si>
  <si>
    <t>Strojno rušenje i uklanjanje AB podne ploče  s guranjem u stranu i utovarom u kamion. Stavka obuhvaća: iskop, utovar na transporter, i deponiranje materijala iz iskopa na privremeni deponij i utovar za odvoz na trajni deponiji.</t>
  </si>
  <si>
    <t xml:space="preserve">Dobava i postavljanje zaštitne ograde na lokaciji, tipa BETAFENCE NYLOFOR CITY na postojeći AB zid (rubnjak). Visina ograde 1,03 m, s stupovima i postoljima za montažu na AB zid. </t>
  </si>
  <si>
    <t>Obračun po m postavljene ograde.</t>
  </si>
  <si>
    <t>Demontaža i zbrinjavanje postojeće metalne ograde na lokaciji. U cijenu uključiti odvoz i zbrinjavanje na uređenoj deponiji.</t>
  </si>
  <si>
    <t xml:space="preserve">Obračun po komadu </t>
  </si>
  <si>
    <t>LOKACIJA 9</t>
  </si>
  <si>
    <t>LOKACIJA 11</t>
  </si>
  <si>
    <t>Demontaža i zbrinjavanje postojeće metalne ograde za spremnike na lokaciji. U cijenu uključiti odvoz i zbrinjavanje na uređenoj deponiji.</t>
  </si>
  <si>
    <t>LOKACIJA 12</t>
  </si>
  <si>
    <t>LOKACIJA 14</t>
  </si>
  <si>
    <t xml:space="preserve">LOKACIJA 2 </t>
  </si>
  <si>
    <t>19.</t>
  </si>
  <si>
    <t>LOKACIJA 17</t>
  </si>
  <si>
    <t>Rušenje drveća  i čišćenje visokog raslinja. Stavka obuhvaća, strojno i ručno uklanjanje drveća, utovar i odvoz na uređenu deponiju.</t>
  </si>
  <si>
    <t>Obračun u m³ drvene mase</t>
  </si>
  <si>
    <t>LOKACIJA 18</t>
  </si>
  <si>
    <t>LOKACIJA 19</t>
  </si>
  <si>
    <t>LOKACIJA 20</t>
  </si>
  <si>
    <t>Strojno rušenje i uklanjanje AB podne ploče s metalnim pregradnim ogradama za spremnike s guranjem u stranu i utovarom u kamion. Stavka obuhvaća: iskop, utovar na transporter, i deponiranje materijala iz iskopa na privremeni deponij i utovar za odvoz na trajni deponiji.</t>
  </si>
  <si>
    <t>NE IZVODI SE</t>
  </si>
  <si>
    <t>UKUPNO GRAĐEVINSKO OBRTNIČKI RADOVI:</t>
  </si>
  <si>
    <t>PDV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</si>
</sst>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k_n_-;\-* #,##0.00\ _k_n_-;_-* &quot;-&quot;??\ _k_n_-;_-@_-"/>
    <numFmt numFmtId="165" formatCode="General&quot;.&quot;"/>
    <numFmt numFmtId="166" formatCode="#,##0.00\ [$EUR];[Red]#,##0.00\ [$EUR]"/>
    <numFmt numFmtId="167" formatCode="#,##0.00\ &quot;kn&quot;"/>
  </numFmts>
  <fonts count="22" x14ac:knownFonts="1">
    <font>
      <sz val="10"/>
      <name val="Arial"/>
      <charset val="238"/>
    </font>
    <font>
      <sz val="11"/>
      <color theme="1"/>
      <name val="Calibri"/>
      <family val="2"/>
      <charset val="238"/>
      <scheme val="minor"/>
    </font>
    <font>
      <b/>
      <sz val="10"/>
      <name val="Arial Narrow"/>
      <family val="2"/>
      <charset val="238"/>
    </font>
    <font>
      <sz val="10"/>
      <name val="Arial Narrow"/>
      <family val="2"/>
      <charset val="238"/>
    </font>
    <font>
      <b/>
      <sz val="12"/>
      <name val="Arial Narrow"/>
      <family val="2"/>
      <charset val="238"/>
    </font>
    <font>
      <b/>
      <sz val="10"/>
      <name val="Arial Narrow"/>
      <family val="2"/>
    </font>
    <font>
      <sz val="10"/>
      <name val="Arial Narrow"/>
      <family val="2"/>
    </font>
    <font>
      <b/>
      <sz val="14"/>
      <name val="Arial Narrow"/>
      <family val="2"/>
    </font>
    <font>
      <b/>
      <sz val="16"/>
      <name val="Arial Narrow"/>
      <family val="2"/>
    </font>
    <font>
      <i/>
      <sz val="10"/>
      <name val="Arial Narrow"/>
      <family val="2"/>
    </font>
    <font>
      <b/>
      <sz val="14"/>
      <name val="Arial Narrow"/>
      <family val="2"/>
      <charset val="238"/>
    </font>
    <font>
      <i/>
      <sz val="10"/>
      <name val="Arial Narrow"/>
      <family val="2"/>
      <charset val="238"/>
    </font>
    <font>
      <b/>
      <sz val="8"/>
      <name val="Arial Narrow"/>
      <family val="2"/>
      <charset val="238"/>
    </font>
    <font>
      <sz val="10"/>
      <name val="Arial"/>
      <family val="2"/>
      <charset val="238"/>
    </font>
    <font>
      <b/>
      <sz val="5"/>
      <name val="Arial Narrow"/>
      <family val="2"/>
      <charset val="238"/>
    </font>
    <font>
      <sz val="5"/>
      <name val="Arial Narrow"/>
      <family val="2"/>
      <charset val="238"/>
    </font>
    <font>
      <sz val="10"/>
      <color rgb="FFFF0000"/>
      <name val="Arial Narrow"/>
      <family val="2"/>
      <charset val="238"/>
    </font>
    <font>
      <b/>
      <u/>
      <sz val="12"/>
      <name val="Arial Narrow"/>
      <family val="2"/>
      <charset val="238"/>
    </font>
    <font>
      <sz val="10"/>
      <name val="Arial"/>
      <family val="2"/>
    </font>
    <font>
      <sz val="11"/>
      <color indexed="17"/>
      <name val="Calibri"/>
      <family val="2"/>
      <charset val="238"/>
    </font>
    <font>
      <sz val="8"/>
      <name val="Arial Narrow"/>
      <family val="2"/>
      <charset val="238"/>
    </font>
    <font>
      <sz val="10"/>
      <color theme="1" tint="4.9989318521683403E-2"/>
      <name val="Arial Narrow"/>
      <family val="2"/>
      <charset val="238"/>
    </font>
  </fonts>
  <fills count="5">
    <fill>
      <patternFill patternType="none"/>
    </fill>
    <fill>
      <patternFill patternType="gray125"/>
    </fill>
    <fill>
      <patternFill patternType="solid">
        <fgColor indexed="42"/>
      </patternFill>
    </fill>
    <fill>
      <patternFill patternType="solid">
        <fgColor rgb="FFF3F9FB"/>
        <bgColor indexed="64"/>
      </patternFill>
    </fill>
    <fill>
      <patternFill patternType="solid">
        <fgColor theme="0" tint="-0.14999847407452621"/>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s>
  <cellStyleXfs count="7">
    <xf numFmtId="0" fontId="0" fillId="0" borderId="0"/>
    <xf numFmtId="166" fontId="18" fillId="0" borderId="0"/>
    <xf numFmtId="0" fontId="13" fillId="0" borderId="0"/>
    <xf numFmtId="0" fontId="1" fillId="0" borderId="0"/>
    <xf numFmtId="0" fontId="13" fillId="0" borderId="0"/>
    <xf numFmtId="0" fontId="19" fillId="2" borderId="0" applyNumberFormat="0" applyBorder="0" applyAlignment="0" applyProtection="0"/>
    <xf numFmtId="164" fontId="1" fillId="0" borderId="0" applyFont="0" applyFill="0" applyBorder="0" applyAlignment="0" applyProtection="0"/>
  </cellStyleXfs>
  <cellXfs count="263">
    <xf numFmtId="0" fontId="0" fillId="0" borderId="0" xfId="0"/>
    <xf numFmtId="4" fontId="2" fillId="0" borderId="3" xfId="0" applyNumberFormat="1" applyFont="1" applyFill="1" applyBorder="1" applyAlignment="1">
      <alignment horizontal="center"/>
    </xf>
    <xf numFmtId="0" fontId="3" fillId="0" borderId="0" xfId="0" applyFont="1"/>
    <xf numFmtId="0" fontId="3" fillId="0" borderId="0" xfId="0" applyFont="1" applyFill="1"/>
    <xf numFmtId="0" fontId="3" fillId="0" borderId="0" xfId="0" applyFont="1" applyFill="1" applyAlignment="1">
      <alignment vertical="top"/>
    </xf>
    <xf numFmtId="0" fontId="3" fillId="0" borderId="0" xfId="0" applyFont="1" applyFill="1" applyAlignment="1">
      <alignment wrapText="1"/>
    </xf>
    <xf numFmtId="4" fontId="3" fillId="0" borderId="0" xfId="0" applyNumberFormat="1" applyFont="1" applyFill="1" applyAlignment="1">
      <alignment horizontal="center"/>
    </xf>
    <xf numFmtId="4" fontId="3" fillId="0" borderId="0" xfId="0" applyNumberFormat="1" applyFont="1" applyFill="1" applyAlignment="1">
      <alignment horizontal="right"/>
    </xf>
    <xf numFmtId="4" fontId="3" fillId="0" borderId="0" xfId="0" applyNumberFormat="1" applyFont="1" applyFill="1"/>
    <xf numFmtId="0" fontId="3" fillId="0" borderId="7" xfId="0" applyFont="1" applyFill="1" applyBorder="1" applyAlignment="1">
      <alignment horizontal="center" vertical="center"/>
    </xf>
    <xf numFmtId="0" fontId="3" fillId="0" borderId="7" xfId="0" applyFont="1" applyFill="1" applyBorder="1" applyAlignment="1">
      <alignment vertical="top"/>
    </xf>
    <xf numFmtId="0" fontId="3" fillId="0" borderId="7" xfId="0" applyFont="1" applyFill="1" applyBorder="1" applyAlignment="1">
      <alignment horizontal="center" vertical="center" wrapText="1"/>
    </xf>
    <xf numFmtId="4" fontId="3" fillId="0" borderId="7" xfId="0" applyNumberFormat="1" applyFont="1" applyFill="1" applyBorder="1" applyAlignment="1">
      <alignment horizontal="center"/>
    </xf>
    <xf numFmtId="4" fontId="3" fillId="0" borderId="7" xfId="0" applyNumberFormat="1" applyFont="1" applyFill="1" applyBorder="1" applyAlignment="1">
      <alignment horizontal="right" vertical="center"/>
    </xf>
    <xf numFmtId="165" fontId="3" fillId="0" borderId="0" xfId="0" applyNumberFormat="1" applyFont="1" applyFill="1"/>
    <xf numFmtId="0" fontId="3" fillId="0" borderId="0" xfId="0" applyFont="1" applyFill="1" applyAlignment="1">
      <alignment horizontal="justify" vertical="top" wrapText="1"/>
    </xf>
    <xf numFmtId="0" fontId="3" fillId="0" borderId="0" xfId="0" applyFont="1" applyFill="1" applyAlignment="1">
      <alignment horizontal="justify" vertical="top"/>
    </xf>
    <xf numFmtId="4" fontId="3" fillId="0" borderId="0" xfId="0" applyNumberFormat="1" applyFont="1" applyFill="1" applyAlignment="1">
      <alignment horizontal="right" vertical="top"/>
    </xf>
    <xf numFmtId="165" fontId="2" fillId="0" borderId="0" xfId="0" applyNumberFormat="1" applyFont="1" applyFill="1"/>
    <xf numFmtId="0" fontId="2" fillId="0" borderId="0" xfId="0" applyFont="1" applyFill="1" applyAlignment="1">
      <alignment vertical="top"/>
    </xf>
    <xf numFmtId="0" fontId="2" fillId="0" borderId="0" xfId="0" applyFont="1" applyFill="1" applyAlignment="1">
      <alignment horizontal="justify" vertical="top"/>
    </xf>
    <xf numFmtId="4" fontId="2" fillId="0" borderId="0" xfId="0" applyNumberFormat="1" applyFont="1" applyFill="1" applyAlignment="1">
      <alignment horizontal="center"/>
    </xf>
    <xf numFmtId="4" fontId="2" fillId="0" borderId="0" xfId="0" applyNumberFormat="1" applyFont="1" applyFill="1" applyAlignment="1">
      <alignment horizontal="right"/>
    </xf>
    <xf numFmtId="0" fontId="2" fillId="0" borderId="0" xfId="0" applyFont="1" applyFill="1"/>
    <xf numFmtId="4" fontId="2" fillId="0" borderId="0" xfId="0" applyNumberFormat="1" applyFont="1" applyFill="1"/>
    <xf numFmtId="4" fontId="2" fillId="0" borderId="2" xfId="0" applyNumberFormat="1" applyFont="1" applyFill="1" applyBorder="1"/>
    <xf numFmtId="0" fontId="3" fillId="0" borderId="0" xfId="0" applyFont="1" applyFill="1" applyAlignment="1">
      <alignment horizontal="center"/>
    </xf>
    <xf numFmtId="165" fontId="3" fillId="0" borderId="0" xfId="0" applyNumberFormat="1" applyFont="1" applyFill="1" applyAlignment="1">
      <alignment vertical="top"/>
    </xf>
    <xf numFmtId="4" fontId="2" fillId="0" borderId="2" xfId="0" applyNumberFormat="1" applyFont="1" applyFill="1" applyBorder="1" applyAlignment="1">
      <alignment horizontal="center"/>
    </xf>
    <xf numFmtId="4" fontId="2" fillId="0" borderId="0" xfId="0" applyNumberFormat="1" applyFont="1" applyFill="1" applyAlignment="1">
      <alignment wrapText="1"/>
    </xf>
    <xf numFmtId="0" fontId="3" fillId="0" borderId="0" xfId="0" applyFont="1" applyFill="1" applyAlignment="1">
      <alignment horizontal="center" vertical="top"/>
    </xf>
    <xf numFmtId="0" fontId="3" fillId="0" borderId="7" xfId="0" applyFont="1" applyFill="1" applyBorder="1" applyAlignment="1">
      <alignment horizontal="center" vertical="top"/>
    </xf>
    <xf numFmtId="0" fontId="2" fillId="0" borderId="0" xfId="0" applyFont="1" applyFill="1" applyAlignment="1">
      <alignment horizontal="center" vertical="top"/>
    </xf>
    <xf numFmtId="0" fontId="2" fillId="0" borderId="2" xfId="0" applyFont="1" applyFill="1" applyBorder="1" applyAlignment="1">
      <alignment horizontal="center" vertical="top"/>
    </xf>
    <xf numFmtId="0" fontId="2" fillId="0" borderId="2" xfId="0" applyFont="1" applyFill="1" applyBorder="1" applyAlignment="1">
      <alignment horizontal="justify" vertical="top"/>
    </xf>
    <xf numFmtId="4" fontId="2" fillId="0" borderId="2" xfId="0" applyNumberFormat="1" applyFont="1" applyFill="1" applyBorder="1" applyAlignment="1">
      <alignment horizontal="right" vertical="top"/>
    </xf>
    <xf numFmtId="165" fontId="4" fillId="0" borderId="0" xfId="0" applyNumberFormat="1" applyFont="1" applyFill="1"/>
    <xf numFmtId="0" fontId="4" fillId="0" borderId="0" xfId="0" applyFont="1" applyFill="1" applyAlignment="1">
      <alignment vertical="top"/>
    </xf>
    <xf numFmtId="0" fontId="4" fillId="0" borderId="0" xfId="0" applyFont="1" applyFill="1"/>
    <xf numFmtId="4" fontId="4" fillId="0" borderId="0" xfId="0" applyNumberFormat="1" applyFont="1" applyFill="1" applyAlignment="1">
      <alignment horizontal="center"/>
    </xf>
    <xf numFmtId="4" fontId="4" fillId="0" borderId="0" xfId="0" applyNumberFormat="1" applyFont="1" applyFill="1" applyAlignment="1">
      <alignment horizontal="right"/>
    </xf>
    <xf numFmtId="4" fontId="3" fillId="0" borderId="0" xfId="0" applyNumberFormat="1" applyFont="1" applyFill="1" applyAlignment="1"/>
    <xf numFmtId="4" fontId="4" fillId="0" borderId="0" xfId="0" applyNumberFormat="1" applyFont="1" applyFill="1"/>
    <xf numFmtId="165" fontId="2" fillId="0" borderId="2" xfId="0" applyNumberFormat="1" applyFont="1" applyFill="1" applyBorder="1" applyAlignment="1">
      <alignment horizontal="center" vertical="top"/>
    </xf>
    <xf numFmtId="0" fontId="5" fillId="0" borderId="0" xfId="0" applyFont="1" applyFill="1" applyAlignment="1">
      <alignment horizontal="center" vertical="top"/>
    </xf>
    <xf numFmtId="165" fontId="5" fillId="0" borderId="0" xfId="0" applyNumberFormat="1" applyFont="1" applyFill="1" applyAlignment="1">
      <alignment horizontal="center" vertical="top"/>
    </xf>
    <xf numFmtId="0" fontId="6" fillId="0" borderId="0" xfId="0" applyFont="1" applyFill="1" applyAlignment="1">
      <alignment horizontal="center" vertical="top"/>
    </xf>
    <xf numFmtId="0" fontId="6" fillId="0" borderId="0" xfId="0" applyNumberFormat="1" applyFont="1" applyAlignment="1">
      <alignment horizontal="justify" vertical="top" wrapText="1"/>
    </xf>
    <xf numFmtId="0" fontId="5" fillId="0" borderId="0" xfId="0" applyNumberFormat="1" applyFont="1" applyAlignment="1">
      <alignment horizontal="justify" vertical="top" wrapText="1"/>
    </xf>
    <xf numFmtId="0" fontId="5" fillId="0" borderId="0" xfId="0" applyFont="1" applyFill="1"/>
    <xf numFmtId="165" fontId="6" fillId="0" borderId="0" xfId="0" applyNumberFormat="1" applyFont="1" applyFill="1" applyAlignment="1">
      <alignment horizontal="center" vertical="top"/>
    </xf>
    <xf numFmtId="0" fontId="6" fillId="0" borderId="0" xfId="0" applyFont="1" applyFill="1"/>
    <xf numFmtId="0" fontId="7" fillId="0" borderId="0" xfId="0" applyFont="1" applyFill="1" applyAlignment="1">
      <alignment horizontal="center"/>
    </xf>
    <xf numFmtId="0" fontId="7" fillId="0" borderId="0" xfId="0" applyFont="1" applyFill="1" applyAlignment="1">
      <alignment horizontal="center" vertical="top"/>
    </xf>
    <xf numFmtId="4" fontId="7" fillId="0" borderId="0" xfId="0" applyNumberFormat="1" applyFont="1" applyFill="1" applyAlignment="1">
      <alignment horizontal="center"/>
    </xf>
    <xf numFmtId="0" fontId="9" fillId="0" borderId="0" xfId="0" applyFont="1" applyFill="1" applyAlignment="1">
      <alignment vertical="top"/>
    </xf>
    <xf numFmtId="0" fontId="9" fillId="0" borderId="0" xfId="0" applyFont="1" applyFill="1"/>
    <xf numFmtId="4" fontId="9" fillId="0" borderId="0" xfId="0" applyNumberFormat="1" applyFont="1" applyFill="1" applyAlignment="1">
      <alignment horizontal="center"/>
    </xf>
    <xf numFmtId="4" fontId="9" fillId="0" borderId="0" xfId="0" applyNumberFormat="1" applyFont="1" applyFill="1" applyAlignment="1">
      <alignment horizontal="right"/>
    </xf>
    <xf numFmtId="4" fontId="9" fillId="0" borderId="0" xfId="0" applyNumberFormat="1" applyFont="1" applyFill="1"/>
    <xf numFmtId="0" fontId="9" fillId="0" borderId="0" xfId="0" applyFont="1" applyFill="1" applyAlignment="1"/>
    <xf numFmtId="0" fontId="8" fillId="0" borderId="0" xfId="0" applyFont="1" applyFill="1" applyAlignment="1">
      <alignment horizontal="center"/>
    </xf>
    <xf numFmtId="0" fontId="8" fillId="0" borderId="0" xfId="0" applyFont="1" applyFill="1" applyAlignment="1">
      <alignment horizontal="center" vertical="top"/>
    </xf>
    <xf numFmtId="4" fontId="8" fillId="0" borderId="0" xfId="0" applyNumberFormat="1" applyFont="1" applyFill="1" applyAlignment="1">
      <alignment horizontal="center"/>
    </xf>
    <xf numFmtId="4" fontId="6" fillId="0" borderId="0" xfId="0" applyNumberFormat="1" applyFont="1" applyFill="1" applyAlignment="1">
      <alignment horizontal="center"/>
    </xf>
    <xf numFmtId="4" fontId="6" fillId="0" borderId="0" xfId="0" applyNumberFormat="1" applyFont="1" applyFill="1"/>
    <xf numFmtId="4" fontId="6" fillId="0" borderId="0" xfId="0" applyNumberFormat="1" applyFont="1" applyFill="1" applyAlignment="1">
      <alignment horizontal="right"/>
    </xf>
    <xf numFmtId="4" fontId="6" fillId="0" borderId="0" xfId="0" applyNumberFormat="1" applyFont="1" applyFill="1" applyAlignment="1">
      <alignment horizontal="right" vertical="top"/>
    </xf>
    <xf numFmtId="4" fontId="6" fillId="0" borderId="0" xfId="0" applyNumberFormat="1" applyFont="1" applyFill="1" applyAlignment="1"/>
    <xf numFmtId="0" fontId="6" fillId="0" borderId="0" xfId="0" applyFont="1" applyFill="1" applyAlignment="1">
      <alignment horizontal="justify" vertical="top"/>
    </xf>
    <xf numFmtId="0" fontId="3" fillId="0" borderId="7" xfId="0" applyFont="1" applyFill="1" applyBorder="1" applyAlignment="1">
      <alignment horizontal="left" vertical="center" wrapText="1"/>
    </xf>
    <xf numFmtId="165" fontId="2" fillId="0" borderId="0" xfId="0" applyNumberFormat="1" applyFont="1" applyFill="1" applyAlignment="1">
      <alignment horizontal="right"/>
    </xf>
    <xf numFmtId="165" fontId="9" fillId="0" borderId="0" xfId="0" applyNumberFormat="1" applyFont="1" applyFill="1" applyAlignment="1">
      <alignment horizontal="right"/>
    </xf>
    <xf numFmtId="0" fontId="10" fillId="0" borderId="0" xfId="0" applyFont="1" applyFill="1" applyAlignment="1">
      <alignment wrapText="1"/>
    </xf>
    <xf numFmtId="165" fontId="2" fillId="0" borderId="0" xfId="0" applyNumberFormat="1" applyFont="1" applyFill="1" applyAlignment="1">
      <alignment horizontal="right" vertical="top"/>
    </xf>
    <xf numFmtId="4" fontId="3" fillId="0" borderId="8" xfId="0" applyNumberFormat="1" applyFont="1" applyBorder="1" applyAlignment="1">
      <alignment horizontal="center" vertical="center" shrinkToFit="1"/>
    </xf>
    <xf numFmtId="165" fontId="11" fillId="0" borderId="0" xfId="0" applyNumberFormat="1" applyFont="1" applyFill="1" applyAlignment="1">
      <alignment horizontal="right"/>
    </xf>
    <xf numFmtId="0" fontId="11" fillId="0" borderId="0" xfId="0" applyFont="1" applyFill="1" applyAlignment="1"/>
    <xf numFmtId="0" fontId="11" fillId="0" borderId="0" xfId="0" applyFont="1" applyFill="1"/>
    <xf numFmtId="4" fontId="11" fillId="0" borderId="0" xfId="0" applyNumberFormat="1" applyFont="1" applyFill="1" applyAlignment="1">
      <alignment horizontal="center"/>
    </xf>
    <xf numFmtId="4" fontId="11" fillId="0" borderId="0" xfId="0" applyNumberFormat="1" applyFont="1" applyFill="1" applyAlignment="1">
      <alignment horizontal="right"/>
    </xf>
    <xf numFmtId="4" fontId="11" fillId="0" borderId="0" xfId="0" applyNumberFormat="1" applyFont="1" applyFill="1"/>
    <xf numFmtId="166" fontId="3" fillId="0" borderId="0" xfId="0" applyNumberFormat="1" applyFont="1" applyFill="1"/>
    <xf numFmtId="166" fontId="6" fillId="0" borderId="0" xfId="0" applyNumberFormat="1" applyFont="1" applyFill="1" applyAlignment="1">
      <alignment horizontal="justify" vertical="top" wrapText="1"/>
    </xf>
    <xf numFmtId="166" fontId="5" fillId="0" borderId="0" xfId="0" applyNumberFormat="1" applyFont="1" applyFill="1" applyAlignment="1">
      <alignment horizontal="justify" vertical="top" wrapText="1"/>
    </xf>
    <xf numFmtId="166" fontId="5" fillId="0" borderId="0" xfId="0" applyNumberFormat="1" applyFont="1" applyFill="1"/>
    <xf numFmtId="166" fontId="6" fillId="0" borderId="0" xfId="0" applyNumberFormat="1" applyFont="1" applyFill="1" applyAlignment="1">
      <alignment horizontal="left" vertical="top" wrapText="1"/>
    </xf>
    <xf numFmtId="4" fontId="3" fillId="0" borderId="8" xfId="0" applyNumberFormat="1" applyFont="1" applyBorder="1" applyAlignment="1">
      <alignment horizontal="center"/>
    </xf>
    <xf numFmtId="165" fontId="12" fillId="0" borderId="0" xfId="0" applyNumberFormat="1" applyFont="1" applyFill="1" applyAlignment="1">
      <alignment horizontal="right"/>
    </xf>
    <xf numFmtId="0" fontId="12" fillId="0" borderId="0" xfId="0" applyFont="1" applyFill="1" applyAlignment="1">
      <alignment vertical="top"/>
    </xf>
    <xf numFmtId="165" fontId="12" fillId="0" borderId="0" xfId="0" applyNumberFormat="1" applyFont="1" applyFill="1"/>
    <xf numFmtId="0" fontId="12" fillId="0" borderId="0" xfId="0" applyFont="1" applyFill="1"/>
    <xf numFmtId="4" fontId="12" fillId="0" borderId="0" xfId="0" applyNumberFormat="1" applyFont="1" applyFill="1" applyAlignment="1">
      <alignment horizontal="center"/>
    </xf>
    <xf numFmtId="4" fontId="12" fillId="0" borderId="0" xfId="0" applyNumberFormat="1" applyFont="1" applyFill="1" applyAlignment="1">
      <alignment horizontal="right"/>
    </xf>
    <xf numFmtId="4" fontId="12" fillId="0" borderId="0" xfId="0" applyNumberFormat="1" applyFont="1" applyFill="1"/>
    <xf numFmtId="0" fontId="11" fillId="0" borderId="0" xfId="0" applyFont="1" applyFill="1" applyAlignment="1">
      <alignment horizontal="center" vertical="top"/>
    </xf>
    <xf numFmtId="0" fontId="3" fillId="0" borderId="0" xfId="0" applyFont="1" applyFill="1" applyAlignment="1">
      <alignment horizontal="center" vertical="top" wrapText="1"/>
    </xf>
    <xf numFmtId="0" fontId="4" fillId="0" borderId="0" xfId="0" applyFont="1" applyFill="1" applyAlignment="1">
      <alignment horizontal="justify" vertical="top"/>
    </xf>
    <xf numFmtId="4" fontId="4" fillId="0" borderId="0" xfId="0" applyNumberFormat="1" applyFont="1" applyFill="1" applyAlignment="1"/>
    <xf numFmtId="165" fontId="4" fillId="0" borderId="7" xfId="0" applyNumberFormat="1" applyFont="1" applyFill="1" applyBorder="1"/>
    <xf numFmtId="0" fontId="4" fillId="0" borderId="7" xfId="0" applyFont="1" applyFill="1" applyBorder="1" applyAlignment="1">
      <alignment vertical="top"/>
    </xf>
    <xf numFmtId="4" fontId="4" fillId="0" borderId="7" xfId="0" applyNumberFormat="1" applyFont="1" applyFill="1" applyBorder="1" applyAlignment="1">
      <alignment horizontal="center"/>
    </xf>
    <xf numFmtId="4" fontId="4" fillId="0" borderId="7" xfId="0" applyNumberFormat="1" applyFont="1" applyFill="1" applyBorder="1" applyAlignment="1">
      <alignment horizontal="right"/>
    </xf>
    <xf numFmtId="165" fontId="14" fillId="0" borderId="0" xfId="0" applyNumberFormat="1" applyFont="1" applyFill="1"/>
    <xf numFmtId="0" fontId="14" fillId="0" borderId="0" xfId="0" applyFont="1" applyFill="1" applyAlignment="1">
      <alignment vertical="top"/>
    </xf>
    <xf numFmtId="0" fontId="14" fillId="0" borderId="0" xfId="0" applyFont="1" applyFill="1" applyAlignment="1">
      <alignment horizontal="justify" vertical="top"/>
    </xf>
    <xf numFmtId="4" fontId="14" fillId="0" borderId="0" xfId="0" applyNumberFormat="1" applyFont="1" applyFill="1" applyAlignment="1">
      <alignment horizontal="center"/>
    </xf>
    <xf numFmtId="4" fontId="14" fillId="0" borderId="0" xfId="0" applyNumberFormat="1" applyFont="1" applyFill="1" applyAlignment="1">
      <alignment horizontal="right"/>
    </xf>
    <xf numFmtId="4" fontId="14" fillId="0" borderId="0" xfId="0" applyNumberFormat="1" applyFont="1" applyFill="1" applyAlignment="1"/>
    <xf numFmtId="0" fontId="14" fillId="0" borderId="0" xfId="0" applyFont="1" applyFill="1"/>
    <xf numFmtId="165" fontId="15" fillId="0" borderId="0" xfId="0" applyNumberFormat="1" applyFont="1" applyFill="1"/>
    <xf numFmtId="0" fontId="15" fillId="0" borderId="0" xfId="0" applyFont="1" applyFill="1" applyAlignment="1">
      <alignment vertical="top"/>
    </xf>
    <xf numFmtId="0" fontId="15" fillId="0" borderId="0" xfId="0" applyFont="1" applyFill="1" applyAlignment="1">
      <alignment wrapText="1"/>
    </xf>
    <xf numFmtId="0" fontId="15" fillId="0" borderId="0" xfId="0" applyFont="1" applyFill="1"/>
    <xf numFmtId="4" fontId="15" fillId="0" borderId="0" xfId="0" applyNumberFormat="1" applyFont="1" applyFill="1" applyAlignment="1">
      <alignment horizontal="center"/>
    </xf>
    <xf numFmtId="4" fontId="15" fillId="0" borderId="0" xfId="0" applyNumberFormat="1" applyFont="1" applyFill="1" applyAlignment="1">
      <alignment horizontal="right"/>
    </xf>
    <xf numFmtId="4" fontId="15" fillId="0" borderId="0" xfId="0" applyNumberFormat="1" applyFont="1" applyFill="1"/>
    <xf numFmtId="4" fontId="14" fillId="0" borderId="0" xfId="0" applyNumberFormat="1" applyFont="1" applyFill="1"/>
    <xf numFmtId="4" fontId="3" fillId="0" borderId="0" xfId="0" applyNumberFormat="1" applyFont="1" applyFill="1" applyAlignment="1">
      <alignment horizontal="center" vertical="center"/>
    </xf>
    <xf numFmtId="165" fontId="3" fillId="0" borderId="0" xfId="0" applyNumberFormat="1" applyFont="1" applyFill="1" applyAlignment="1">
      <alignment horizontal="right"/>
    </xf>
    <xf numFmtId="0" fontId="4" fillId="0" borderId="0" xfId="0" applyFont="1" applyFill="1" applyBorder="1" applyAlignment="1">
      <alignment vertical="top"/>
    </xf>
    <xf numFmtId="4" fontId="4" fillId="0" borderId="0" xfId="0" applyNumberFormat="1" applyFont="1" applyFill="1" applyBorder="1" applyAlignment="1">
      <alignment horizontal="center"/>
    </xf>
    <xf numFmtId="4" fontId="4" fillId="0" borderId="0" xfId="0" applyNumberFormat="1" applyFont="1" applyFill="1" applyBorder="1" applyAlignment="1">
      <alignment horizontal="right"/>
    </xf>
    <xf numFmtId="0" fontId="17" fillId="0" borderId="0" xfId="0" applyFont="1" applyFill="1" applyAlignment="1">
      <alignment horizontal="justify" vertical="top"/>
    </xf>
    <xf numFmtId="4" fontId="3" fillId="0" borderId="7" xfId="0" applyNumberFormat="1" applyFont="1" applyFill="1" applyBorder="1" applyAlignment="1">
      <alignment horizontal="center" vertical="center"/>
    </xf>
    <xf numFmtId="0" fontId="4" fillId="0" borderId="0" xfId="0" applyFont="1" applyFill="1" applyBorder="1" applyAlignment="1">
      <alignment horizontal="justify" vertical="top"/>
    </xf>
    <xf numFmtId="165" fontId="4" fillId="0" borderId="2" xfId="0" applyNumberFormat="1" applyFont="1" applyFill="1" applyBorder="1" applyAlignment="1">
      <alignment horizontal="right"/>
    </xf>
    <xf numFmtId="0" fontId="4" fillId="0" borderId="2" xfId="0" applyFont="1" applyFill="1" applyBorder="1" applyAlignment="1">
      <alignment vertical="top"/>
    </xf>
    <xf numFmtId="165" fontId="4" fillId="0" borderId="2" xfId="0" applyNumberFormat="1" applyFont="1" applyFill="1" applyBorder="1"/>
    <xf numFmtId="0" fontId="4" fillId="0" borderId="2" xfId="0" applyFont="1" applyFill="1" applyBorder="1"/>
    <xf numFmtId="4" fontId="4" fillId="0" borderId="2" xfId="0" applyNumberFormat="1" applyFont="1" applyFill="1" applyBorder="1" applyAlignment="1">
      <alignment horizontal="center"/>
    </xf>
    <xf numFmtId="4" fontId="4" fillId="0" borderId="2" xfId="0" applyNumberFormat="1" applyFont="1" applyFill="1" applyBorder="1" applyAlignment="1">
      <alignment horizontal="right"/>
    </xf>
    <xf numFmtId="4" fontId="4" fillId="0" borderId="2" xfId="0" applyNumberFormat="1" applyFont="1" applyFill="1" applyBorder="1"/>
    <xf numFmtId="165" fontId="4" fillId="0" borderId="7" xfId="0" applyNumberFormat="1" applyFont="1" applyFill="1" applyBorder="1" applyAlignment="1">
      <alignment horizontal="right"/>
    </xf>
    <xf numFmtId="0" fontId="4" fillId="0" borderId="7" xfId="0" applyFont="1" applyFill="1" applyBorder="1"/>
    <xf numFmtId="4" fontId="4" fillId="0" borderId="7" xfId="0" applyNumberFormat="1" applyFont="1" applyFill="1" applyBorder="1"/>
    <xf numFmtId="4" fontId="16" fillId="0" borderId="0" xfId="0" applyNumberFormat="1" applyFont="1" applyFill="1" applyAlignment="1">
      <alignment horizontal="right"/>
    </xf>
    <xf numFmtId="165" fontId="3" fillId="0" borderId="0" xfId="0" applyNumberFormat="1" applyFont="1" applyFill="1" applyAlignment="1">
      <alignment horizontal="right" vertical="top"/>
    </xf>
    <xf numFmtId="167" fontId="3" fillId="0" borderId="0" xfId="0" applyNumberFormat="1" applyFont="1" applyFill="1"/>
    <xf numFmtId="167" fontId="21" fillId="0" borderId="0" xfId="0" applyNumberFormat="1" applyFont="1" applyFill="1" applyProtection="1"/>
    <xf numFmtId="4" fontId="2" fillId="0" borderId="0" xfId="0" applyNumberFormat="1" applyFont="1" applyFill="1" applyBorder="1" applyAlignment="1"/>
    <xf numFmtId="0" fontId="3" fillId="0" borderId="0" xfId="0" applyFont="1" applyFill="1" applyAlignment="1">
      <alignment horizontal="justify" vertical="top" wrapText="1"/>
    </xf>
    <xf numFmtId="4" fontId="2" fillId="0" borderId="0" xfId="0" applyNumberFormat="1" applyFont="1" applyFill="1" applyBorder="1" applyAlignment="1">
      <alignment horizontal="center"/>
    </xf>
    <xf numFmtId="4" fontId="3" fillId="0" borderId="0" xfId="0" applyNumberFormat="1" applyFont="1" applyFill="1" applyBorder="1" applyAlignment="1">
      <alignment horizontal="center"/>
    </xf>
    <xf numFmtId="165" fontId="2" fillId="0" borderId="0" xfId="0" applyNumberFormat="1" applyFont="1" applyFill="1" applyBorder="1" applyAlignment="1">
      <alignment horizontal="center" vertical="top"/>
    </xf>
    <xf numFmtId="0" fontId="2" fillId="0" borderId="0" xfId="0" applyFont="1" applyFill="1" applyBorder="1" applyAlignment="1">
      <alignment horizontal="center" vertical="top"/>
    </xf>
    <xf numFmtId="0" fontId="2" fillId="0" borderId="0" xfId="0" applyFont="1" applyFill="1" applyBorder="1" applyAlignment="1">
      <alignment horizontal="justify" vertical="top"/>
    </xf>
    <xf numFmtId="4" fontId="2" fillId="0" borderId="0" xfId="0" applyNumberFormat="1" applyFont="1" applyFill="1" applyBorder="1" applyAlignment="1">
      <alignment horizontal="right" vertical="top"/>
    </xf>
    <xf numFmtId="4" fontId="2" fillId="0" borderId="0" xfId="0" applyNumberFormat="1" applyFont="1" applyFill="1" applyBorder="1"/>
    <xf numFmtId="0" fontId="3" fillId="0" borderId="0" xfId="0" applyFont="1" applyFill="1" applyBorder="1" applyAlignment="1">
      <alignment horizontal="center" vertical="top"/>
    </xf>
    <xf numFmtId="165" fontId="3" fillId="0" borderId="0" xfId="0" applyNumberFormat="1" applyFont="1" applyFill="1" applyBorder="1" applyAlignment="1">
      <alignment vertical="top"/>
    </xf>
    <xf numFmtId="0" fontId="3" fillId="0" borderId="0" xfId="0" applyFont="1" applyFill="1" applyBorder="1" applyAlignment="1">
      <alignment horizontal="justify" vertical="top" wrapText="1"/>
    </xf>
    <xf numFmtId="4" fontId="16" fillId="0" borderId="0" xfId="0" applyNumberFormat="1" applyFont="1" applyFill="1" applyBorder="1" applyAlignment="1">
      <alignment horizontal="right"/>
    </xf>
    <xf numFmtId="167" fontId="21" fillId="0" borderId="0" xfId="0" applyNumberFormat="1" applyFont="1" applyFill="1" applyBorder="1" applyProtection="1"/>
    <xf numFmtId="0" fontId="0" fillId="0" borderId="0" xfId="0" applyBorder="1"/>
    <xf numFmtId="165" fontId="3" fillId="0" borderId="0" xfId="0" applyNumberFormat="1" applyFont="1" applyFill="1" applyBorder="1"/>
    <xf numFmtId="0" fontId="3" fillId="0" borderId="0" xfId="0" applyFont="1" applyFill="1" applyBorder="1" applyAlignment="1">
      <alignment horizontal="center"/>
    </xf>
    <xf numFmtId="4" fontId="3" fillId="0" borderId="0" xfId="0" applyNumberFormat="1" applyFont="1" applyFill="1" applyBorder="1" applyAlignment="1">
      <alignment horizontal="right"/>
    </xf>
    <xf numFmtId="4" fontId="3" fillId="0" borderId="0" xfId="0" applyNumberFormat="1" applyFont="1" applyFill="1" applyBorder="1" applyAlignment="1"/>
    <xf numFmtId="0" fontId="3" fillId="0" borderId="0" xfId="0" applyFont="1" applyFill="1" applyAlignment="1">
      <alignment horizontal="justify" vertical="top" wrapText="1"/>
    </xf>
    <xf numFmtId="0" fontId="3" fillId="0" borderId="0" xfId="0" applyFont="1" applyFill="1" applyAlignment="1">
      <alignment horizontal="justify" vertical="top" wrapText="1"/>
    </xf>
    <xf numFmtId="0" fontId="3" fillId="0" borderId="0" xfId="0" applyFont="1" applyFill="1" applyAlignment="1">
      <alignment horizontal="justify" vertical="top" wrapText="1"/>
    </xf>
    <xf numFmtId="0" fontId="8" fillId="0" borderId="0" xfId="0" applyFont="1" applyFill="1" applyAlignment="1">
      <alignment horizontal="center" wrapText="1"/>
    </xf>
    <xf numFmtId="0" fontId="2" fillId="0" borderId="9"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0" fontId="8" fillId="0" borderId="0" xfId="0" applyNumberFormat="1" applyFont="1" applyFill="1" applyAlignment="1">
      <alignment horizontal="center" wrapText="1"/>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0" fillId="0" borderId="1" xfId="0" applyFont="1" applyBorder="1" applyAlignment="1" applyProtection="1">
      <alignment horizontal="center" vertical="center" wrapText="1"/>
    </xf>
    <xf numFmtId="0" fontId="20" fillId="0" borderId="2" xfId="0" applyFont="1" applyBorder="1" applyAlignment="1" applyProtection="1">
      <alignment horizontal="center" vertical="center"/>
    </xf>
    <xf numFmtId="0" fontId="20" fillId="0" borderId="11" xfId="0" applyFont="1" applyBorder="1" applyAlignment="1" applyProtection="1">
      <alignment horizontal="center" vertical="center"/>
    </xf>
    <xf numFmtId="0" fontId="2" fillId="0" borderId="1" xfId="0" applyFont="1" applyBorder="1" applyAlignment="1">
      <alignment horizontal="center"/>
    </xf>
    <xf numFmtId="0" fontId="2" fillId="0" borderId="2" xfId="0" applyFont="1" applyBorder="1" applyAlignment="1">
      <alignment horizontal="center"/>
    </xf>
    <xf numFmtId="0" fontId="2" fillId="0" borderId="11" xfId="0" applyFont="1" applyBorder="1" applyAlignment="1">
      <alignment horizontal="center"/>
    </xf>
    <xf numFmtId="0" fontId="2" fillId="0" borderId="0" xfId="0" applyFont="1" applyFill="1" applyAlignment="1">
      <alignment horizontal="justify" vertical="top" wrapText="1"/>
    </xf>
    <xf numFmtId="0" fontId="6" fillId="0" borderId="0" xfId="0" applyNumberFormat="1" applyFont="1" applyAlignment="1">
      <alignment horizontal="justify" vertical="top" wrapText="1"/>
    </xf>
    <xf numFmtId="0" fontId="3" fillId="0" borderId="0" xfId="0" applyFont="1" applyFill="1" applyAlignment="1">
      <alignment horizontal="justify" vertical="top" wrapText="1"/>
    </xf>
    <xf numFmtId="0" fontId="5" fillId="0" borderId="0" xfId="0" applyNumberFormat="1" applyFont="1" applyAlignment="1">
      <alignment horizontal="justify" vertical="top" wrapText="1"/>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11" xfId="0" applyFont="1" applyBorder="1" applyAlignment="1" applyProtection="1">
      <alignment horizontal="center" vertical="center"/>
    </xf>
    <xf numFmtId="0" fontId="7" fillId="0" borderId="0" xfId="0" applyNumberFormat="1" applyFont="1" applyAlignment="1">
      <alignment horizontal="justify" vertical="top" wrapText="1"/>
    </xf>
    <xf numFmtId="0" fontId="10" fillId="0" borderId="0" xfId="0" applyFont="1" applyFill="1" applyAlignment="1">
      <alignment horizontal="justify" wrapText="1"/>
    </xf>
    <xf numFmtId="166" fontId="6" fillId="0" borderId="0" xfId="0" applyNumberFormat="1" applyFont="1" applyFill="1" applyAlignment="1">
      <alignment horizontal="left" vertical="top" wrapText="1"/>
    </xf>
    <xf numFmtId="4" fontId="3" fillId="3" borderId="0" xfId="0" applyNumberFormat="1" applyFont="1" applyFill="1" applyAlignment="1" applyProtection="1">
      <alignment horizontal="right"/>
      <protection locked="0"/>
    </xf>
    <xf numFmtId="4" fontId="0" fillId="0" borderId="0" xfId="0" applyNumberFormat="1"/>
    <xf numFmtId="4" fontId="3" fillId="0" borderId="0" xfId="0" applyNumberFormat="1" applyFont="1" applyFill="1" applyBorder="1" applyAlignment="1">
      <alignment horizontal="right" vertical="top"/>
    </xf>
    <xf numFmtId="0" fontId="2" fillId="0" borderId="1" xfId="0" applyFont="1" applyBorder="1" applyAlignment="1" applyProtection="1">
      <alignment horizontal="center"/>
    </xf>
    <xf numFmtId="0" fontId="2" fillId="0" borderId="2" xfId="0" applyFont="1" applyBorder="1" applyAlignment="1" applyProtection="1">
      <alignment horizontal="center"/>
    </xf>
    <xf numFmtId="0" fontId="2" fillId="0" borderId="11" xfId="0" applyFont="1" applyBorder="1" applyAlignment="1" applyProtection="1">
      <alignment horizontal="center"/>
    </xf>
    <xf numFmtId="4" fontId="2" fillId="0" borderId="3" xfId="0" applyNumberFormat="1" applyFont="1" applyFill="1" applyBorder="1" applyAlignment="1" applyProtection="1">
      <alignment horizontal="center"/>
    </xf>
    <xf numFmtId="0" fontId="0" fillId="0" borderId="0" xfId="0" applyProtection="1"/>
    <xf numFmtId="0" fontId="2" fillId="0" borderId="9" xfId="0" applyNumberFormat="1" applyFont="1" applyBorder="1" applyAlignment="1" applyProtection="1">
      <alignment horizontal="center" vertical="center" wrapText="1"/>
    </xf>
    <xf numFmtId="0" fontId="2" fillId="0" borderId="10" xfId="0" applyNumberFormat="1" applyFont="1" applyBorder="1" applyAlignment="1" applyProtection="1">
      <alignment horizontal="center" vertical="center" wrapText="1"/>
    </xf>
    <xf numFmtId="0" fontId="2" fillId="0" borderId="3" xfId="0" applyNumberFormat="1" applyFont="1" applyBorder="1" applyAlignment="1" applyProtection="1">
      <alignment horizontal="center" vertical="center" wrapText="1"/>
    </xf>
    <xf numFmtId="4" fontId="3" fillId="0" borderId="8" xfId="0" applyNumberFormat="1" applyFont="1" applyBorder="1" applyAlignment="1" applyProtection="1">
      <alignment horizontal="center"/>
    </xf>
    <xf numFmtId="0" fontId="2" fillId="0" borderId="4" xfId="0" applyNumberFormat="1" applyFont="1" applyBorder="1" applyAlignment="1" applyProtection="1">
      <alignment horizontal="center" vertical="center" wrapText="1"/>
    </xf>
    <xf numFmtId="0" fontId="2" fillId="0" borderId="5" xfId="0" applyNumberFormat="1" applyFont="1" applyBorder="1" applyAlignment="1" applyProtection="1">
      <alignment horizontal="center" vertical="center" wrapText="1"/>
    </xf>
    <xf numFmtId="0" fontId="2" fillId="0" borderId="6" xfId="0" applyNumberFormat="1" applyFont="1" applyBorder="1" applyAlignment="1" applyProtection="1">
      <alignment horizontal="center" vertical="center" wrapText="1"/>
    </xf>
    <xf numFmtId="4" fontId="3" fillId="0" borderId="8" xfId="0" applyNumberFormat="1" applyFont="1" applyBorder="1" applyAlignment="1" applyProtection="1">
      <alignment horizontal="center" vertical="center" shrinkToFit="1"/>
    </xf>
    <xf numFmtId="165" fontId="9" fillId="0" borderId="0" xfId="0" applyNumberFormat="1" applyFont="1" applyFill="1" applyAlignment="1" applyProtection="1">
      <alignment horizontal="right"/>
    </xf>
    <xf numFmtId="0" fontId="9" fillId="0" borderId="0" xfId="0" applyFont="1" applyFill="1" applyAlignment="1" applyProtection="1">
      <alignment vertical="top"/>
    </xf>
    <xf numFmtId="0" fontId="9" fillId="0" borderId="0" xfId="0" applyFont="1" applyFill="1" applyAlignment="1" applyProtection="1"/>
    <xf numFmtId="0" fontId="9" fillId="0" borderId="0" xfId="0" applyFont="1" applyFill="1" applyProtection="1"/>
    <xf numFmtId="4" fontId="9" fillId="0" borderId="0" xfId="0" applyNumberFormat="1" applyFont="1" applyFill="1" applyAlignment="1" applyProtection="1">
      <alignment horizontal="center"/>
    </xf>
    <xf numFmtId="4" fontId="9" fillId="0" borderId="0" xfId="0" applyNumberFormat="1" applyFont="1" applyFill="1" applyAlignment="1" applyProtection="1">
      <alignment horizontal="right"/>
    </xf>
    <xf numFmtId="4" fontId="9" fillId="0" borderId="0" xfId="0" applyNumberFormat="1" applyFont="1" applyFill="1" applyProtection="1"/>
    <xf numFmtId="0" fontId="3" fillId="0" borderId="7" xfId="0" applyFont="1" applyFill="1" applyBorder="1" applyAlignment="1" applyProtection="1">
      <alignment horizontal="center" vertical="center"/>
    </xf>
    <xf numFmtId="0" fontId="3" fillId="0" borderId="7" xfId="0" applyFont="1" applyFill="1" applyBorder="1" applyAlignment="1" applyProtection="1">
      <alignment vertical="top"/>
    </xf>
    <xf numFmtId="0" fontId="3" fillId="0" borderId="7" xfId="0" applyFont="1" applyFill="1" applyBorder="1" applyAlignment="1" applyProtection="1">
      <alignment horizontal="left" vertical="center" wrapText="1"/>
    </xf>
    <xf numFmtId="4" fontId="3" fillId="0" borderId="7" xfId="0" applyNumberFormat="1" applyFont="1" applyFill="1" applyBorder="1" applyAlignment="1" applyProtection="1">
      <alignment horizontal="center"/>
    </xf>
    <xf numFmtId="4" fontId="3" fillId="0" borderId="7" xfId="0" applyNumberFormat="1" applyFont="1" applyFill="1" applyBorder="1" applyAlignment="1" applyProtection="1">
      <alignment horizontal="right" vertical="center"/>
    </xf>
    <xf numFmtId="0" fontId="3" fillId="0" borderId="0" xfId="0" applyFont="1" applyFill="1" applyProtection="1"/>
    <xf numFmtId="0" fontId="3" fillId="0" borderId="0" xfId="0" applyFont="1" applyFill="1" applyAlignment="1" applyProtection="1">
      <alignment horizontal="center" vertical="top"/>
    </xf>
    <xf numFmtId="0" fontId="3" fillId="0" borderId="0" xfId="0" applyFont="1" applyFill="1" applyAlignment="1" applyProtection="1">
      <alignment wrapText="1"/>
    </xf>
    <xf numFmtId="0" fontId="6" fillId="0" borderId="0" xfId="0" applyFont="1" applyFill="1" applyProtection="1"/>
    <xf numFmtId="4" fontId="6" fillId="0" borderId="0" xfId="0" applyNumberFormat="1" applyFont="1" applyFill="1" applyAlignment="1" applyProtection="1">
      <alignment horizontal="center"/>
    </xf>
    <xf numFmtId="4" fontId="6" fillId="0" borderId="0" xfId="0" applyNumberFormat="1" applyFont="1" applyFill="1" applyAlignment="1" applyProtection="1">
      <alignment horizontal="right"/>
    </xf>
    <xf numFmtId="4" fontId="6" fillId="0" borderId="0" xfId="0" applyNumberFormat="1" applyFont="1" applyFill="1" applyProtection="1"/>
    <xf numFmtId="165" fontId="3" fillId="0" borderId="0" xfId="0" applyNumberFormat="1" applyFont="1" applyFill="1" applyProtection="1"/>
    <xf numFmtId="0" fontId="3" fillId="0" borderId="0" xfId="0" applyFont="1" applyFill="1" applyAlignment="1" applyProtection="1">
      <alignment horizontal="justify" vertical="top" wrapText="1"/>
    </xf>
    <xf numFmtId="0" fontId="6" fillId="0" borderId="0" xfId="0" applyFont="1" applyFill="1" applyAlignment="1" applyProtection="1">
      <alignment horizontal="justify" vertical="top"/>
    </xf>
    <xf numFmtId="4" fontId="6" fillId="0" borderId="0" xfId="0" applyNumberFormat="1" applyFont="1" applyFill="1" applyAlignment="1" applyProtection="1">
      <alignment horizontal="right" vertical="top"/>
    </xf>
    <xf numFmtId="4" fontId="6" fillId="0" borderId="0" xfId="0" applyNumberFormat="1" applyFont="1" applyFill="1" applyAlignment="1" applyProtection="1"/>
    <xf numFmtId="165" fontId="2" fillId="0" borderId="0" xfId="0" applyNumberFormat="1" applyFont="1" applyFill="1" applyAlignment="1" applyProtection="1">
      <alignment horizontal="right" vertical="top"/>
    </xf>
    <xf numFmtId="0" fontId="2" fillId="0" borderId="0" xfId="0" applyFont="1" applyFill="1" applyAlignment="1" applyProtection="1">
      <alignment horizontal="center" vertical="top"/>
    </xf>
    <xf numFmtId="0" fontId="2" fillId="0" borderId="0" xfId="0" applyFont="1" applyFill="1" applyAlignment="1" applyProtection="1">
      <alignment horizontal="justify" vertical="top"/>
    </xf>
    <xf numFmtId="165" fontId="3" fillId="0" borderId="0" xfId="0" applyNumberFormat="1" applyFont="1" applyFill="1" applyAlignment="1" applyProtection="1">
      <alignment vertical="top"/>
    </xf>
    <xf numFmtId="0" fontId="3" fillId="0" borderId="0" xfId="0" applyFont="1" applyFill="1" applyAlignment="1" applyProtection="1">
      <alignment horizontal="center"/>
    </xf>
    <xf numFmtId="4" fontId="3" fillId="0" borderId="0" xfId="0" applyNumberFormat="1" applyFont="1" applyFill="1" applyAlignment="1" applyProtection="1">
      <alignment horizontal="right"/>
    </xf>
    <xf numFmtId="4" fontId="3" fillId="0" borderId="0" xfId="0" applyNumberFormat="1" applyFont="1" applyFill="1" applyAlignment="1" applyProtection="1">
      <alignment horizontal="right" vertical="top"/>
    </xf>
    <xf numFmtId="4" fontId="3" fillId="0" borderId="0" xfId="0" applyNumberFormat="1" applyFont="1" applyFill="1" applyProtection="1"/>
    <xf numFmtId="4" fontId="16" fillId="0" borderId="0" xfId="0" applyNumberFormat="1" applyFont="1" applyFill="1" applyAlignment="1" applyProtection="1">
      <alignment horizontal="right"/>
    </xf>
    <xf numFmtId="165" fontId="3" fillId="0" borderId="0" xfId="0" applyNumberFormat="1" applyFont="1" applyFill="1" applyAlignment="1" applyProtection="1">
      <alignment horizontal="right" vertical="top"/>
    </xf>
    <xf numFmtId="4" fontId="3" fillId="0" borderId="0" xfId="0" applyNumberFormat="1" applyFont="1" applyFill="1" applyAlignment="1" applyProtection="1">
      <alignment horizontal="center"/>
    </xf>
    <xf numFmtId="4" fontId="3" fillId="0" borderId="0" xfId="0" applyNumberFormat="1" applyFont="1" applyFill="1" applyAlignment="1" applyProtection="1"/>
    <xf numFmtId="165" fontId="2" fillId="0" borderId="2" xfId="0" applyNumberFormat="1" applyFont="1" applyFill="1" applyBorder="1" applyAlignment="1" applyProtection="1">
      <alignment horizontal="center" vertical="top"/>
    </xf>
    <xf numFmtId="0" fontId="2" fillId="0" borderId="2" xfId="0" applyFont="1" applyFill="1" applyBorder="1" applyAlignment="1" applyProtection="1">
      <alignment horizontal="center" vertical="top"/>
    </xf>
    <xf numFmtId="0" fontId="2" fillId="0" borderId="2" xfId="0" applyFont="1" applyFill="1" applyBorder="1" applyAlignment="1" applyProtection="1">
      <alignment horizontal="justify" vertical="top"/>
    </xf>
    <xf numFmtId="4" fontId="2" fillId="0" borderId="2" xfId="0" applyNumberFormat="1" applyFont="1" applyFill="1" applyBorder="1" applyAlignment="1" applyProtection="1">
      <alignment horizontal="center"/>
    </xf>
    <xf numFmtId="4" fontId="2" fillId="0" borderId="2" xfId="0" applyNumberFormat="1" applyFont="1" applyFill="1" applyBorder="1" applyAlignment="1" applyProtection="1">
      <alignment horizontal="right" vertical="top"/>
    </xf>
    <xf numFmtId="4" fontId="2" fillId="0" borderId="2" xfId="0" applyNumberFormat="1" applyFont="1" applyFill="1" applyBorder="1" applyProtection="1"/>
    <xf numFmtId="165" fontId="2" fillId="4" borderId="0" xfId="0" applyNumberFormat="1" applyFont="1" applyFill="1" applyAlignment="1">
      <alignment horizontal="right"/>
    </xf>
    <xf numFmtId="0" fontId="2" fillId="4" borderId="0" xfId="0" applyFont="1" applyFill="1" applyAlignment="1">
      <alignment vertical="top"/>
    </xf>
    <xf numFmtId="165" fontId="2" fillId="4" borderId="0" xfId="0" applyNumberFormat="1" applyFont="1" applyFill="1"/>
    <xf numFmtId="0" fontId="2" fillId="4" borderId="0" xfId="0" applyFont="1" applyFill="1"/>
    <xf numFmtId="4" fontId="2" fillId="4" borderId="0" xfId="0" applyNumberFormat="1" applyFont="1" applyFill="1" applyAlignment="1">
      <alignment horizontal="center"/>
    </xf>
    <xf numFmtId="4" fontId="2" fillId="4" borderId="0" xfId="0" applyNumberFormat="1" applyFont="1" applyFill="1" applyAlignment="1">
      <alignment horizontal="left"/>
    </xf>
    <xf numFmtId="4" fontId="2" fillId="4" borderId="0" xfId="0" applyNumberFormat="1" applyFont="1" applyFill="1"/>
    <xf numFmtId="4" fontId="2" fillId="4" borderId="0" xfId="0" applyNumberFormat="1" applyFont="1" applyFill="1" applyAlignment="1">
      <alignment horizontal="right"/>
    </xf>
    <xf numFmtId="0" fontId="4" fillId="4" borderId="0" xfId="0" applyFont="1" applyFill="1" applyBorder="1" applyAlignment="1">
      <alignment vertical="top"/>
    </xf>
    <xf numFmtId="0" fontId="4" fillId="4" borderId="0" xfId="0" applyFont="1" applyFill="1" applyBorder="1" applyAlignment="1">
      <alignment horizontal="justify" vertical="top"/>
    </xf>
    <xf numFmtId="4" fontId="4" fillId="4" borderId="0" xfId="0" applyNumberFormat="1" applyFont="1" applyFill="1" applyBorder="1" applyAlignment="1">
      <alignment horizontal="center"/>
    </xf>
    <xf numFmtId="4" fontId="2" fillId="4" borderId="0" xfId="0" applyNumberFormat="1" applyFont="1" applyFill="1" applyBorder="1" applyAlignment="1">
      <alignment horizontal="right"/>
    </xf>
    <xf numFmtId="4" fontId="2" fillId="4" borderId="0" xfId="0" applyNumberFormat="1" applyFont="1" applyFill="1" applyBorder="1" applyAlignment="1"/>
  </cellXfs>
  <cellStyles count="7">
    <cellStyle name="Good 2" xfId="5" xr:uid="{00000000-0005-0000-0000-000000000000}"/>
    <cellStyle name="Normal 2" xfId="1" xr:uid="{00000000-0005-0000-0000-000001000000}"/>
    <cellStyle name="Normal 2 2" xfId="4" xr:uid="{00000000-0005-0000-0000-000002000000}"/>
    <cellStyle name="Normalno" xfId="0" builtinId="0"/>
    <cellStyle name="Normalno 2" xfId="3" xr:uid="{00000000-0005-0000-0000-000004000000}"/>
    <cellStyle name="Obično 2" xfId="2" xr:uid="{00000000-0005-0000-0000-000005000000}"/>
    <cellStyle name="Zarez 2" xfId="6" xr:uid="{00000000-0005-0000-0000-000006000000}"/>
  </cellStyles>
  <dxfs count="0"/>
  <tableStyles count="0" defaultTableStyle="TableStyleMedium9" defaultPivotStyle="PivotStyleLight16"/>
  <colors>
    <mruColors>
      <color rgb="FFF3F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G48"/>
  <sheetViews>
    <sheetView showZeros="0" tabSelected="1" view="pageBreakPreview" zoomScaleSheetLayoutView="100" workbookViewId="0">
      <pane ySplit="3" topLeftCell="A16" activePane="bottomLeft" state="frozen"/>
      <selection activeCell="A46" sqref="A46:XFD47"/>
      <selection pane="bottomLeft" activeCell="E41" sqref="E41"/>
    </sheetView>
  </sheetViews>
  <sheetFormatPr defaultColWidth="9.140625" defaultRowHeight="12.75" x14ac:dyDescent="0.2"/>
  <cols>
    <col min="1" max="1" width="4.85546875" style="26" bestFit="1" customWidth="1"/>
    <col min="2" max="2" width="3.140625" style="30" bestFit="1" customWidth="1"/>
    <col min="3" max="3" width="43.85546875" style="5" customWidth="1"/>
    <col min="4" max="4" width="9" style="3" customWidth="1"/>
    <col min="5" max="5" width="11.140625" style="6" customWidth="1"/>
    <col min="6" max="6" width="10.7109375" style="7" customWidth="1"/>
    <col min="7" max="7" width="14.42578125" style="8" bestFit="1" customWidth="1"/>
    <col min="8" max="8" width="12.7109375" style="3" bestFit="1" customWidth="1"/>
    <col min="9" max="16384" width="9.140625" style="3"/>
  </cols>
  <sheetData>
    <row r="1" spans="1:7" s="2" customFormat="1" ht="12.75" customHeight="1" x14ac:dyDescent="0.2">
      <c r="A1" s="179" t="s">
        <v>0</v>
      </c>
      <c r="B1" s="180"/>
      <c r="C1" s="181"/>
      <c r="D1" s="170" t="s">
        <v>339</v>
      </c>
      <c r="E1" s="171"/>
      <c r="F1" s="172"/>
      <c r="G1" s="1" t="s">
        <v>141</v>
      </c>
    </row>
    <row r="2" spans="1:7" s="2" customFormat="1" ht="12.75" customHeight="1" x14ac:dyDescent="0.2">
      <c r="A2" s="163" t="s">
        <v>382</v>
      </c>
      <c r="B2" s="164"/>
      <c r="C2" s="165"/>
      <c r="D2" s="173"/>
      <c r="E2" s="174"/>
      <c r="F2" s="175"/>
      <c r="G2" s="87" t="s">
        <v>336</v>
      </c>
    </row>
    <row r="3" spans="1:7" s="2" customFormat="1" ht="19.899999999999999" customHeight="1" x14ac:dyDescent="0.2">
      <c r="A3" s="166"/>
      <c r="B3" s="167"/>
      <c r="C3" s="168"/>
      <c r="D3" s="176" t="s">
        <v>340</v>
      </c>
      <c r="E3" s="177"/>
      <c r="F3" s="178"/>
      <c r="G3" s="75" t="s">
        <v>341</v>
      </c>
    </row>
    <row r="28" spans="2:7" s="52" customFormat="1" ht="20.25" x14ac:dyDescent="0.3">
      <c r="B28" s="53"/>
      <c r="C28" s="162" t="s">
        <v>337</v>
      </c>
      <c r="D28" s="162"/>
      <c r="E28" s="162"/>
      <c r="F28" s="162"/>
      <c r="G28" s="54"/>
    </row>
    <row r="29" spans="2:7" s="52" customFormat="1" ht="20.25" x14ac:dyDescent="0.3">
      <c r="B29" s="53"/>
      <c r="C29" s="162" t="s">
        <v>321</v>
      </c>
      <c r="D29" s="162"/>
      <c r="E29" s="162"/>
      <c r="F29" s="162"/>
      <c r="G29" s="54"/>
    </row>
    <row r="30" spans="2:7" s="61" customFormat="1" ht="20.25" x14ac:dyDescent="0.3">
      <c r="B30" s="62"/>
      <c r="C30" s="169" t="s">
        <v>342</v>
      </c>
      <c r="D30" s="169"/>
      <c r="E30" s="169"/>
      <c r="F30" s="169"/>
      <c r="G30" s="63"/>
    </row>
    <row r="31" spans="2:7" s="61" customFormat="1" ht="20.25" x14ac:dyDescent="0.3">
      <c r="B31" s="62"/>
      <c r="C31" s="162" t="s">
        <v>383</v>
      </c>
      <c r="D31" s="162"/>
      <c r="E31" s="162"/>
      <c r="F31" s="162"/>
      <c r="G31" s="63"/>
    </row>
    <row r="32" spans="2:7" s="61" customFormat="1" ht="20.25" x14ac:dyDescent="0.3">
      <c r="B32" s="62"/>
      <c r="C32" s="162"/>
      <c r="D32" s="162"/>
      <c r="E32" s="162"/>
      <c r="F32" s="162"/>
      <c r="G32" s="63"/>
    </row>
    <row r="33" spans="2:7" s="61" customFormat="1" ht="20.25" x14ac:dyDescent="0.3">
      <c r="B33" s="62"/>
      <c r="C33" s="162"/>
      <c r="D33" s="162"/>
      <c r="E33" s="162"/>
      <c r="F33" s="162"/>
      <c r="G33" s="63"/>
    </row>
    <row r="48" spans="2:7" s="52" customFormat="1" ht="20.25" x14ac:dyDescent="0.3">
      <c r="B48" s="53"/>
      <c r="C48" s="162" t="s">
        <v>384</v>
      </c>
      <c r="D48" s="162"/>
      <c r="E48" s="162"/>
      <c r="F48" s="162"/>
      <c r="G48" s="54"/>
    </row>
  </sheetData>
  <sheetProtection algorithmName="SHA-512" hashValue="D/Gm6wJtnjaIDxndQfbBS823rSbW5zZaRi77UZiVXnV7FjxPPU+GOuyt8CMklaonw+pr4pzQv0Qawf3Zr6oQ2Q==" saltValue="6zBMk2zKOrxiStKyDHqUSw==" spinCount="100000" sheet="1" objects="1" scenarios="1" selectLockedCells="1" selectUnlockedCells="1"/>
  <mergeCells count="11">
    <mergeCell ref="C48:F48"/>
    <mergeCell ref="C28:F28"/>
    <mergeCell ref="C29:F29"/>
    <mergeCell ref="A2:C3"/>
    <mergeCell ref="C30:F30"/>
    <mergeCell ref="D1:F2"/>
    <mergeCell ref="D3:F3"/>
    <mergeCell ref="C31:F31"/>
    <mergeCell ref="C32:F32"/>
    <mergeCell ref="C33:F33"/>
    <mergeCell ref="A1:C1"/>
  </mergeCells>
  <phoneticPr fontId="0" type="noConversion"/>
  <printOptions horizontalCentered="1"/>
  <pageMargins left="0.70866141732283472" right="0.19685039370078741" top="0.74803149606299213" bottom="0.74803149606299213" header="0.31496062992125984" footer="0.31496062992125984"/>
  <pageSetup paperSize="9" scale="98" firstPageNumber="50" fitToHeight="0"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sheetPr>
  <dimension ref="A1:G63"/>
  <sheetViews>
    <sheetView view="pageBreakPreview" topLeftCell="A48" zoomScale="130" zoomScaleNormal="100" zoomScaleSheetLayoutView="130" workbookViewId="0">
      <selection activeCell="F48" sqref="F48"/>
    </sheetView>
  </sheetViews>
  <sheetFormatPr defaultRowHeight="12.75" x14ac:dyDescent="0.2"/>
  <cols>
    <col min="1" max="1" width="4.85546875" bestFit="1" customWidth="1"/>
    <col min="2" max="2" width="2.85546875" bestFit="1" customWidth="1"/>
    <col min="3" max="3" width="43.85546875" customWidth="1"/>
    <col min="4" max="4" width="9" customWidth="1"/>
    <col min="5" max="5" width="11.140625" customWidth="1"/>
    <col min="6" max="6" width="10.7109375" customWidth="1"/>
    <col min="7" max="7" width="14.42578125" bestFit="1" customWidth="1"/>
  </cols>
  <sheetData>
    <row r="1" spans="1:7" x14ac:dyDescent="0.2">
      <c r="A1" s="179" t="s">
        <v>0</v>
      </c>
      <c r="B1" s="180"/>
      <c r="C1" s="181"/>
      <c r="D1" s="170" t="str">
        <f>TRO!D1</f>
        <v>SUPER URED d.o.o.</v>
      </c>
      <c r="E1" s="171"/>
      <c r="F1" s="172"/>
      <c r="G1" s="1" t="s">
        <v>141</v>
      </c>
    </row>
    <row r="2" spans="1:7" x14ac:dyDescent="0.2">
      <c r="A2" s="163" t="str">
        <f>TRO!A2</f>
        <v>UGRADNJA POLUPODZEMNIH SPREMNIKA  - KOSTRENA</v>
      </c>
      <c r="B2" s="164"/>
      <c r="C2" s="165"/>
      <c r="D2" s="173"/>
      <c r="E2" s="174"/>
      <c r="F2" s="175"/>
      <c r="G2" s="87" t="str">
        <f>TRO!G2</f>
        <v xml:space="preserve">TD:  </v>
      </c>
    </row>
    <row r="3" spans="1:7" x14ac:dyDescent="0.2">
      <c r="A3" s="166"/>
      <c r="B3" s="167"/>
      <c r="C3" s="168"/>
      <c r="D3" s="186" t="str">
        <f>TRO!D3</f>
        <v>Teodorea Roosevelta 54
21000 Split, Croatia</v>
      </c>
      <c r="E3" s="187"/>
      <c r="F3" s="188"/>
      <c r="G3" s="75" t="str">
        <f>TRO!G3</f>
        <v xml:space="preserve">ZOP:  </v>
      </c>
    </row>
    <row r="4" spans="1:7" x14ac:dyDescent="0.2">
      <c r="A4" s="72">
        <f>+A8</f>
        <v>9</v>
      </c>
      <c r="B4" s="55"/>
      <c r="C4" s="60" t="str">
        <f>+C8</f>
        <v>LOKACIJA 9</v>
      </c>
      <c r="D4" s="56"/>
      <c r="E4" s="57"/>
      <c r="F4" s="58"/>
      <c r="G4" s="59"/>
    </row>
    <row r="5" spans="1:7" ht="13.5" thickBot="1" x14ac:dyDescent="0.25">
      <c r="A5" s="9" t="s">
        <v>1</v>
      </c>
      <c r="B5" s="10"/>
      <c r="C5" s="70" t="s">
        <v>2</v>
      </c>
      <c r="D5" s="9" t="s">
        <v>3</v>
      </c>
      <c r="E5" s="12" t="s">
        <v>4</v>
      </c>
      <c r="F5" s="13" t="s">
        <v>5</v>
      </c>
      <c r="G5" s="13" t="s">
        <v>6</v>
      </c>
    </row>
    <row r="6" spans="1:7" ht="13.5" thickTop="1" x14ac:dyDescent="0.2">
      <c r="A6" s="3"/>
      <c r="B6" s="30"/>
      <c r="C6" s="5"/>
      <c r="D6" s="51"/>
      <c r="E6" s="64"/>
      <c r="F6" s="66"/>
      <c r="G6" s="65"/>
    </row>
    <row r="7" spans="1:7" x14ac:dyDescent="0.2">
      <c r="A7" s="14"/>
      <c r="B7" s="30"/>
      <c r="C7" s="159"/>
      <c r="D7" s="69"/>
      <c r="E7" s="64"/>
      <c r="F7" s="67"/>
      <c r="G7" s="68"/>
    </row>
    <row r="8" spans="1:7" x14ac:dyDescent="0.2">
      <c r="A8" s="74">
        <v>9</v>
      </c>
      <c r="B8" s="32"/>
      <c r="C8" s="20" t="s">
        <v>413</v>
      </c>
      <c r="D8" s="69"/>
      <c r="E8" s="64"/>
      <c r="F8" s="66"/>
      <c r="G8" s="68"/>
    </row>
    <row r="9" spans="1:7" x14ac:dyDescent="0.2">
      <c r="A9" s="27"/>
      <c r="B9" s="30"/>
      <c r="C9" s="159"/>
      <c r="D9" s="64"/>
      <c r="E9" s="66"/>
      <c r="F9" s="68"/>
      <c r="G9" s="68"/>
    </row>
    <row r="10" spans="1:7" x14ac:dyDescent="0.2">
      <c r="A10" s="27"/>
      <c r="B10" s="30"/>
      <c r="C10" s="159"/>
      <c r="D10" s="64"/>
      <c r="E10" s="66"/>
      <c r="F10" s="68"/>
      <c r="G10" s="68"/>
    </row>
    <row r="11" spans="1:7" ht="51" x14ac:dyDescent="0.2">
      <c r="A11" s="27">
        <f>MAX($A$9:A10)+1</f>
        <v>1</v>
      </c>
      <c r="B11" s="30"/>
      <c r="C11" s="159" t="s">
        <v>379</v>
      </c>
      <c r="D11" s="26"/>
      <c r="E11" s="7"/>
      <c r="F11" s="17"/>
      <c r="G11" s="8"/>
    </row>
    <row r="12" spans="1:7" x14ac:dyDescent="0.2">
      <c r="A12" s="27"/>
      <c r="B12" s="30"/>
      <c r="C12" s="159" t="s">
        <v>344</v>
      </c>
      <c r="D12" s="26" t="s">
        <v>335</v>
      </c>
      <c r="E12" s="136">
        <v>37</v>
      </c>
      <c r="F12" s="192"/>
      <c r="G12" s="8">
        <f>ROUND(E12*F12,2)</f>
        <v>0</v>
      </c>
    </row>
    <row r="13" spans="1:7" x14ac:dyDescent="0.2">
      <c r="A13" s="27"/>
      <c r="B13" s="30"/>
      <c r="C13" s="159"/>
      <c r="D13" s="26"/>
      <c r="E13" s="136"/>
      <c r="F13" s="7"/>
      <c r="G13" s="8"/>
    </row>
    <row r="14" spans="1:7" x14ac:dyDescent="0.2">
      <c r="A14" s="27"/>
      <c r="B14" s="30"/>
      <c r="C14" s="159"/>
      <c r="D14" s="26"/>
      <c r="E14" s="136"/>
      <c r="F14" s="7"/>
      <c r="G14" s="8"/>
    </row>
    <row r="15" spans="1:7" ht="51" x14ac:dyDescent="0.2">
      <c r="A15" s="137" t="s">
        <v>102</v>
      </c>
      <c r="B15" s="30"/>
      <c r="C15" s="159" t="s">
        <v>396</v>
      </c>
      <c r="D15" s="26"/>
      <c r="E15" s="136"/>
      <c r="F15" s="7"/>
      <c r="G15" s="8"/>
    </row>
    <row r="16" spans="1:7" x14ac:dyDescent="0.2">
      <c r="A16" s="27"/>
      <c r="B16" s="30"/>
      <c r="C16" s="159" t="s">
        <v>344</v>
      </c>
      <c r="D16" s="26" t="s">
        <v>335</v>
      </c>
      <c r="E16" s="136">
        <v>1</v>
      </c>
      <c r="F16" s="192"/>
      <c r="G16" s="8">
        <f>ROUND(E16*F16,2)</f>
        <v>0</v>
      </c>
    </row>
    <row r="17" spans="1:7" x14ac:dyDescent="0.2">
      <c r="A17" s="27"/>
      <c r="B17" s="30"/>
      <c r="C17" s="159"/>
      <c r="D17" s="26"/>
      <c r="E17" s="136"/>
      <c r="F17" s="17"/>
      <c r="G17" s="8"/>
    </row>
    <row r="18" spans="1:7" x14ac:dyDescent="0.2">
      <c r="A18" s="27"/>
      <c r="B18" s="30"/>
      <c r="C18" s="159"/>
      <c r="D18" s="26"/>
      <c r="E18" s="136"/>
      <c r="F18" s="17"/>
      <c r="G18" s="8"/>
    </row>
    <row r="19" spans="1:7" ht="38.25" x14ac:dyDescent="0.2">
      <c r="A19" s="137" t="s">
        <v>99</v>
      </c>
      <c r="B19" s="30"/>
      <c r="C19" s="159" t="s">
        <v>385</v>
      </c>
      <c r="D19" s="26"/>
      <c r="E19" s="136"/>
      <c r="F19" s="17"/>
      <c r="G19" s="8"/>
    </row>
    <row r="20" spans="1:7" x14ac:dyDescent="0.2">
      <c r="A20" s="27"/>
      <c r="B20" s="30"/>
      <c r="C20" s="159" t="s">
        <v>347</v>
      </c>
      <c r="D20" s="26" t="s">
        <v>21</v>
      </c>
      <c r="E20" s="136">
        <v>12.5</v>
      </c>
      <c r="F20" s="192"/>
      <c r="G20" s="8">
        <f>ROUND(E20*F20,2)</f>
        <v>0</v>
      </c>
    </row>
    <row r="21" spans="1:7" x14ac:dyDescent="0.2">
      <c r="A21" s="27"/>
      <c r="B21" s="30"/>
      <c r="C21" s="159"/>
      <c r="D21" s="26"/>
      <c r="E21" s="136"/>
      <c r="F21" s="17"/>
      <c r="G21" s="8"/>
    </row>
    <row r="22" spans="1:7" x14ac:dyDescent="0.2">
      <c r="A22" s="27"/>
      <c r="B22" s="30"/>
      <c r="C22" s="159"/>
      <c r="D22" s="26"/>
      <c r="E22" s="136"/>
      <c r="F22" s="17"/>
      <c r="G22" s="8"/>
    </row>
    <row r="23" spans="1:7" ht="51" x14ac:dyDescent="0.2">
      <c r="A23" s="137" t="s">
        <v>103</v>
      </c>
      <c r="B23" s="30"/>
      <c r="C23" s="159" t="s">
        <v>345</v>
      </c>
      <c r="D23" s="26"/>
      <c r="E23" s="136"/>
      <c r="F23" s="17"/>
      <c r="G23" s="8"/>
    </row>
    <row r="24" spans="1:7" x14ac:dyDescent="0.2">
      <c r="A24" s="27"/>
      <c r="B24" s="30"/>
      <c r="C24" s="159" t="s">
        <v>344</v>
      </c>
      <c r="D24" s="26" t="s">
        <v>335</v>
      </c>
      <c r="E24" s="136">
        <v>4</v>
      </c>
      <c r="F24" s="192"/>
      <c r="G24" s="8">
        <f>ROUND(E24*F24,2)</f>
        <v>0</v>
      </c>
    </row>
    <row r="25" spans="1:7" x14ac:dyDescent="0.2">
      <c r="A25" s="27"/>
      <c r="B25" s="30"/>
      <c r="C25" s="159"/>
      <c r="D25" s="26"/>
      <c r="E25" s="7"/>
      <c r="F25" s="17"/>
      <c r="G25" s="8"/>
    </row>
    <row r="26" spans="1:7" x14ac:dyDescent="0.2">
      <c r="A26" s="27"/>
      <c r="B26" s="30"/>
      <c r="C26" s="159"/>
      <c r="D26" s="26"/>
      <c r="E26" s="7"/>
      <c r="F26" s="17"/>
      <c r="G26" s="8"/>
    </row>
    <row r="27" spans="1:7" ht="38.25" x14ac:dyDescent="0.2">
      <c r="A27" s="27">
        <v>5</v>
      </c>
      <c r="B27" s="30"/>
      <c r="C27" s="159" t="s">
        <v>349</v>
      </c>
      <c r="D27" s="6"/>
      <c r="E27" s="136"/>
      <c r="F27" s="17"/>
      <c r="G27" s="8"/>
    </row>
    <row r="28" spans="1:7" x14ac:dyDescent="0.2">
      <c r="A28" s="27"/>
      <c r="B28" s="30"/>
      <c r="C28" s="159" t="s">
        <v>348</v>
      </c>
      <c r="D28" s="6" t="s">
        <v>338</v>
      </c>
      <c r="E28" s="136">
        <v>2</v>
      </c>
      <c r="F28" s="192"/>
      <c r="G28" s="8">
        <f>ROUND(E28*F28,2)</f>
        <v>0</v>
      </c>
    </row>
    <row r="29" spans="1:7" x14ac:dyDescent="0.2">
      <c r="A29" s="27"/>
      <c r="B29" s="30"/>
      <c r="C29" s="159"/>
      <c r="D29" s="6"/>
      <c r="E29" s="136"/>
      <c r="F29" s="17"/>
      <c r="G29" s="8"/>
    </row>
    <row r="30" spans="1:7" x14ac:dyDescent="0.2">
      <c r="A30" s="27"/>
      <c r="B30" s="30"/>
      <c r="C30" s="159"/>
      <c r="D30" s="6"/>
      <c r="E30" s="136"/>
      <c r="F30" s="17"/>
      <c r="G30" s="8"/>
    </row>
    <row r="31" spans="1:7" ht="38.25" x14ac:dyDescent="0.2">
      <c r="A31" s="27">
        <v>6</v>
      </c>
      <c r="B31" s="30"/>
      <c r="C31" s="159" t="s">
        <v>378</v>
      </c>
      <c r="D31" s="6"/>
      <c r="E31" s="136"/>
      <c r="F31" s="17"/>
      <c r="G31" s="8"/>
    </row>
    <row r="32" spans="1:7" x14ac:dyDescent="0.2">
      <c r="A32" s="27"/>
      <c r="B32" s="30"/>
      <c r="C32" s="159" t="s">
        <v>350</v>
      </c>
      <c r="D32" s="6" t="s">
        <v>338</v>
      </c>
      <c r="E32" s="136">
        <v>4.75</v>
      </c>
      <c r="F32" s="192"/>
      <c r="G32" s="8">
        <f>ROUND(E32*F32,2)</f>
        <v>0</v>
      </c>
    </row>
    <row r="33" spans="1:7" x14ac:dyDescent="0.2">
      <c r="A33" s="27"/>
      <c r="B33" s="30"/>
      <c r="C33" s="159"/>
      <c r="D33" s="6"/>
      <c r="E33" s="136"/>
      <c r="F33" s="17"/>
      <c r="G33" s="8"/>
    </row>
    <row r="34" spans="1:7" x14ac:dyDescent="0.2">
      <c r="A34" s="27"/>
      <c r="B34" s="30"/>
      <c r="C34" s="159"/>
      <c r="D34" s="6"/>
      <c r="E34" s="136"/>
      <c r="F34" s="17"/>
      <c r="G34" s="8"/>
    </row>
    <row r="35" spans="1:7" ht="38.25" x14ac:dyDescent="0.2">
      <c r="A35" s="27">
        <v>7</v>
      </c>
      <c r="B35" s="30"/>
      <c r="C35" s="159" t="s">
        <v>381</v>
      </c>
      <c r="D35" s="6"/>
      <c r="E35" s="136"/>
      <c r="F35" s="17"/>
      <c r="G35" s="8"/>
    </row>
    <row r="36" spans="1:7" x14ac:dyDescent="0.2">
      <c r="A36" s="27"/>
      <c r="B36" s="30"/>
      <c r="C36" s="159" t="s">
        <v>350</v>
      </c>
      <c r="D36" s="6" t="s">
        <v>338</v>
      </c>
      <c r="E36" s="136">
        <v>9.5</v>
      </c>
      <c r="F36" s="192"/>
      <c r="G36" s="8">
        <f>ROUND(E36*F36,2)</f>
        <v>0</v>
      </c>
    </row>
    <row r="37" spans="1:7" x14ac:dyDescent="0.2">
      <c r="A37" s="27"/>
      <c r="B37" s="30"/>
      <c r="C37" s="159"/>
      <c r="D37" s="6"/>
      <c r="E37" s="136"/>
      <c r="F37" s="17"/>
      <c r="G37" s="8"/>
    </row>
    <row r="38" spans="1:7" x14ac:dyDescent="0.2">
      <c r="A38" s="27"/>
      <c r="B38" s="30"/>
      <c r="C38" s="159"/>
      <c r="D38" s="6"/>
      <c r="E38" s="136"/>
      <c r="F38" s="17"/>
      <c r="G38" s="8"/>
    </row>
    <row r="39" spans="1:7" ht="51" x14ac:dyDescent="0.2">
      <c r="A39" s="27">
        <v>8</v>
      </c>
      <c r="B39" s="30"/>
      <c r="C39" s="159" t="s">
        <v>380</v>
      </c>
      <c r="D39" s="6"/>
      <c r="E39" s="136"/>
      <c r="F39" s="17"/>
      <c r="G39" s="8"/>
    </row>
    <row r="40" spans="1:7" x14ac:dyDescent="0.2">
      <c r="A40" s="27"/>
      <c r="B40" s="30"/>
      <c r="C40" s="159" t="s">
        <v>350</v>
      </c>
      <c r="D40" s="6" t="s">
        <v>338</v>
      </c>
      <c r="E40" s="136">
        <v>12</v>
      </c>
      <c r="F40" s="192"/>
      <c r="G40" s="8">
        <f>ROUND(E40*F40,2)</f>
        <v>0</v>
      </c>
    </row>
    <row r="41" spans="1:7" x14ac:dyDescent="0.2">
      <c r="A41" s="27"/>
      <c r="B41" s="30"/>
      <c r="C41" s="159"/>
      <c r="D41" s="6"/>
      <c r="E41" s="136"/>
      <c r="F41" s="17"/>
      <c r="G41" s="8"/>
    </row>
    <row r="42" spans="1:7" x14ac:dyDescent="0.2">
      <c r="A42" s="27"/>
      <c r="B42" s="30"/>
      <c r="C42" s="159"/>
      <c r="D42" s="6"/>
      <c r="E42" s="136"/>
      <c r="F42" s="17"/>
      <c r="G42" s="8"/>
    </row>
    <row r="43" spans="1:7" ht="63.75" x14ac:dyDescent="0.2">
      <c r="A43" s="27">
        <v>9</v>
      </c>
      <c r="B43" s="30"/>
      <c r="C43" s="159" t="s">
        <v>351</v>
      </c>
      <c r="D43" s="6"/>
      <c r="E43" s="136"/>
      <c r="F43" s="17"/>
      <c r="G43" s="8"/>
    </row>
    <row r="44" spans="1:7" x14ac:dyDescent="0.2">
      <c r="A44" s="27"/>
      <c r="B44" s="30"/>
      <c r="C44" s="159" t="s">
        <v>350</v>
      </c>
      <c r="D44" s="6" t="s">
        <v>338</v>
      </c>
      <c r="E44" s="136">
        <v>2.25</v>
      </c>
      <c r="F44" s="192"/>
      <c r="G44" s="8">
        <f>ROUND(E44*F44,2)</f>
        <v>0</v>
      </c>
    </row>
    <row r="45" spans="1:7" x14ac:dyDescent="0.2">
      <c r="A45" s="27"/>
      <c r="B45" s="30"/>
      <c r="C45" s="159"/>
      <c r="D45" s="6"/>
      <c r="E45" s="136"/>
      <c r="F45" s="17"/>
      <c r="G45" s="8"/>
    </row>
    <row r="46" spans="1:7" x14ac:dyDescent="0.2">
      <c r="A46" s="27"/>
      <c r="B46" s="30"/>
      <c r="C46" s="159"/>
      <c r="D46" s="6"/>
      <c r="E46" s="136"/>
      <c r="F46" s="17"/>
      <c r="G46" s="8"/>
    </row>
    <row r="47" spans="1:7" ht="51" x14ac:dyDescent="0.2">
      <c r="A47" s="27">
        <v>10</v>
      </c>
      <c r="B47" s="30"/>
      <c r="C47" s="159" t="s">
        <v>353</v>
      </c>
      <c r="D47" s="6"/>
      <c r="E47" s="136"/>
      <c r="F47" s="17"/>
      <c r="G47" s="8"/>
    </row>
    <row r="48" spans="1:7" x14ac:dyDescent="0.2">
      <c r="A48" s="27"/>
      <c r="B48" s="30"/>
      <c r="C48" s="159" t="s">
        <v>352</v>
      </c>
      <c r="D48" s="6" t="s">
        <v>21</v>
      </c>
      <c r="E48" s="136">
        <v>12.5</v>
      </c>
      <c r="F48" s="192"/>
      <c r="G48" s="8">
        <f>ROUND(E48*F48,2)</f>
        <v>0</v>
      </c>
    </row>
    <row r="49" spans="1:7" x14ac:dyDescent="0.2">
      <c r="A49" s="27"/>
      <c r="B49" s="30"/>
      <c r="C49" s="159"/>
      <c r="D49" s="6"/>
      <c r="E49" s="136"/>
      <c r="F49" s="17"/>
      <c r="G49" s="8"/>
    </row>
    <row r="50" spans="1:7" x14ac:dyDescent="0.2">
      <c r="A50" s="27"/>
      <c r="B50" s="30"/>
      <c r="C50" s="159"/>
      <c r="D50" s="6"/>
      <c r="E50" s="136"/>
      <c r="F50" s="17"/>
      <c r="G50" s="8"/>
    </row>
    <row r="51" spans="1:7" ht="76.5" x14ac:dyDescent="0.2">
      <c r="A51" s="27">
        <v>11</v>
      </c>
      <c r="B51" s="30"/>
      <c r="C51" s="159" t="s">
        <v>354</v>
      </c>
      <c r="D51" s="6"/>
      <c r="E51" s="136"/>
      <c r="F51" s="17"/>
      <c r="G51" s="8"/>
    </row>
    <row r="52" spans="1:7" x14ac:dyDescent="0.2">
      <c r="A52" s="27"/>
      <c r="B52" s="30"/>
      <c r="C52" s="159" t="s">
        <v>355</v>
      </c>
      <c r="D52" s="6" t="s">
        <v>334</v>
      </c>
      <c r="E52" s="136">
        <v>15.5</v>
      </c>
      <c r="F52" s="192"/>
      <c r="G52" s="8">
        <f>ROUND(E52*F52,2)</f>
        <v>0</v>
      </c>
    </row>
    <row r="53" spans="1:7" x14ac:dyDescent="0.2">
      <c r="A53" s="27"/>
      <c r="B53" s="30"/>
      <c r="C53" s="159"/>
      <c r="D53" s="6"/>
      <c r="E53" s="136"/>
      <c r="F53" s="17"/>
      <c r="G53" s="8"/>
    </row>
    <row r="54" spans="1:7" x14ac:dyDescent="0.2">
      <c r="A54" s="27"/>
      <c r="B54" s="30"/>
      <c r="C54" s="159"/>
      <c r="D54" s="6"/>
      <c r="E54" s="136"/>
      <c r="F54" s="17"/>
      <c r="G54" s="8"/>
    </row>
    <row r="55" spans="1:7" ht="51" x14ac:dyDescent="0.2">
      <c r="A55" s="27">
        <v>12</v>
      </c>
      <c r="B55" s="30"/>
      <c r="C55" s="159" t="s">
        <v>357</v>
      </c>
      <c r="D55" s="6"/>
      <c r="E55" s="136"/>
      <c r="F55" s="17"/>
      <c r="G55" s="8"/>
    </row>
    <row r="56" spans="1:7" x14ac:dyDescent="0.2">
      <c r="A56" s="27"/>
      <c r="B56" s="30"/>
      <c r="C56" s="159" t="s">
        <v>356</v>
      </c>
      <c r="D56" s="6" t="s">
        <v>17</v>
      </c>
      <c r="E56" s="136">
        <v>4</v>
      </c>
      <c r="F56" s="192"/>
      <c r="G56" s="8">
        <f>ROUND(E56*F56,2)</f>
        <v>0</v>
      </c>
    </row>
    <row r="57" spans="1:7" x14ac:dyDescent="0.2">
      <c r="A57" s="27"/>
      <c r="B57" s="30"/>
      <c r="C57" s="159"/>
      <c r="D57" s="6"/>
      <c r="E57" s="136"/>
      <c r="F57" s="17"/>
      <c r="G57" s="8"/>
    </row>
    <row r="58" spans="1:7" x14ac:dyDescent="0.2">
      <c r="A58" s="27"/>
      <c r="B58" s="30"/>
      <c r="C58" s="159"/>
      <c r="D58" s="6"/>
      <c r="E58" s="136"/>
      <c r="F58" s="17"/>
      <c r="G58" s="8"/>
    </row>
    <row r="59" spans="1:7" ht="51" x14ac:dyDescent="0.2">
      <c r="A59" s="27">
        <v>13</v>
      </c>
      <c r="B59" s="30"/>
      <c r="C59" s="159" t="s">
        <v>361</v>
      </c>
      <c r="D59" s="6"/>
      <c r="E59" s="136"/>
      <c r="F59" s="17"/>
      <c r="G59" s="8"/>
    </row>
    <row r="60" spans="1:7" x14ac:dyDescent="0.2">
      <c r="A60" s="27"/>
      <c r="B60" s="30"/>
      <c r="C60" s="159" t="s">
        <v>358</v>
      </c>
      <c r="D60" s="6" t="s">
        <v>118</v>
      </c>
      <c r="E60" s="136">
        <v>69</v>
      </c>
      <c r="F60" s="192"/>
      <c r="G60" s="8">
        <f>ROUND(E60*F60,2)</f>
        <v>0</v>
      </c>
    </row>
    <row r="61" spans="1:7" x14ac:dyDescent="0.2">
      <c r="A61" s="27"/>
      <c r="B61" s="30"/>
      <c r="C61" s="159"/>
      <c r="D61" s="6"/>
      <c r="E61" s="136"/>
      <c r="F61" s="17"/>
      <c r="G61" s="8"/>
    </row>
    <row r="62" spans="1:7" x14ac:dyDescent="0.2">
      <c r="A62" s="14"/>
      <c r="B62" s="30"/>
      <c r="C62" s="159"/>
      <c r="D62" s="26"/>
      <c r="E62" s="6"/>
      <c r="F62" s="7"/>
      <c r="G62" s="41"/>
    </row>
    <row r="63" spans="1:7" x14ac:dyDescent="0.2">
      <c r="A63" s="43">
        <f>+A8</f>
        <v>9</v>
      </c>
      <c r="B63" s="33"/>
      <c r="C63" s="34" t="str">
        <f>+C8</f>
        <v>LOKACIJA 9</v>
      </c>
      <c r="D63" s="34"/>
      <c r="E63" s="28" t="s">
        <v>97</v>
      </c>
      <c r="F63" s="35"/>
      <c r="G63" s="25">
        <f>SUM(G12:G62)</f>
        <v>0</v>
      </c>
    </row>
  </sheetData>
  <sheetProtection algorithmName="SHA-512" hashValue="o21PyPXh0zeBpcQP10KavHjz0+3SK6c8ri886gfo8sMGwvEpeIPA4b4B0MMgHV1dbWjuSs8vBxKi3O3AwRLV2g==" saltValue="pxs8MFvISaEpVf4HaDK4AA==" spinCount="100000" sheet="1" objects="1" scenarios="1" formatColumns="0" formatRows="0" selectLockedCells="1"/>
  <mergeCells count="4">
    <mergeCell ref="A1:C1"/>
    <mergeCell ref="D1:F2"/>
    <mergeCell ref="A2:C3"/>
    <mergeCell ref="D3:F3"/>
  </mergeCells>
  <pageMargins left="0.7" right="0.7" top="0.75" bottom="0.75" header="0.3" footer="0.3"/>
  <pageSetup paperSize="9" scale="9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sheetPr>
  <dimension ref="A1:G55"/>
  <sheetViews>
    <sheetView view="pageBreakPreview" topLeftCell="A32" zoomScale="130" zoomScaleNormal="100" zoomScaleSheetLayoutView="130" workbookViewId="0">
      <selection activeCell="F32" sqref="F32"/>
    </sheetView>
  </sheetViews>
  <sheetFormatPr defaultRowHeight="12.75" x14ac:dyDescent="0.2"/>
  <cols>
    <col min="1" max="1" width="4.85546875" bestFit="1" customWidth="1"/>
    <col min="2" max="2" width="2.85546875" bestFit="1" customWidth="1"/>
    <col min="3" max="3" width="43.85546875" customWidth="1"/>
    <col min="4" max="4" width="9" customWidth="1"/>
    <col min="5" max="5" width="11.140625" customWidth="1"/>
    <col min="6" max="6" width="10.7109375" customWidth="1"/>
    <col min="7" max="7" width="14.42578125" bestFit="1" customWidth="1"/>
  </cols>
  <sheetData>
    <row r="1" spans="1:7" x14ac:dyDescent="0.2">
      <c r="A1" s="179" t="s">
        <v>0</v>
      </c>
      <c r="B1" s="180"/>
      <c r="C1" s="181"/>
      <c r="D1" s="170" t="str">
        <f>TRO!D1</f>
        <v>SUPER URED d.o.o.</v>
      </c>
      <c r="E1" s="171"/>
      <c r="F1" s="172"/>
      <c r="G1" s="1" t="s">
        <v>141</v>
      </c>
    </row>
    <row r="2" spans="1:7" x14ac:dyDescent="0.2">
      <c r="A2" s="163" t="str">
        <f>TRO!A2</f>
        <v>UGRADNJA POLUPODZEMNIH SPREMNIKA  - KOSTRENA</v>
      </c>
      <c r="B2" s="164"/>
      <c r="C2" s="165"/>
      <c r="D2" s="173"/>
      <c r="E2" s="174"/>
      <c r="F2" s="175"/>
      <c r="G2" s="87" t="str">
        <f>TRO!G2</f>
        <v xml:space="preserve">TD:  </v>
      </c>
    </row>
    <row r="3" spans="1:7" x14ac:dyDescent="0.2">
      <c r="A3" s="166"/>
      <c r="B3" s="167"/>
      <c r="C3" s="168"/>
      <c r="D3" s="186" t="str">
        <f>TRO!D3</f>
        <v>Teodorea Roosevelta 54
21000 Split, Croatia</v>
      </c>
      <c r="E3" s="187"/>
      <c r="F3" s="188"/>
      <c r="G3" s="75" t="str">
        <f>TRO!G3</f>
        <v xml:space="preserve">ZOP:  </v>
      </c>
    </row>
    <row r="4" spans="1:7" x14ac:dyDescent="0.2">
      <c r="A4" s="72">
        <f>+A8</f>
        <v>10</v>
      </c>
      <c r="B4" s="55"/>
      <c r="C4" s="60" t="str">
        <f>+C8</f>
        <v>LOKACIJA 10</v>
      </c>
      <c r="D4" s="56"/>
      <c r="E4" s="57"/>
      <c r="F4" s="58"/>
      <c r="G4" s="59"/>
    </row>
    <row r="5" spans="1:7" ht="13.5" thickBot="1" x14ac:dyDescent="0.25">
      <c r="A5" s="9" t="s">
        <v>1</v>
      </c>
      <c r="B5" s="10"/>
      <c r="C5" s="70" t="s">
        <v>2</v>
      </c>
      <c r="D5" s="9" t="s">
        <v>3</v>
      </c>
      <c r="E5" s="12" t="s">
        <v>4</v>
      </c>
      <c r="F5" s="13" t="s">
        <v>5</v>
      </c>
      <c r="G5" s="13" t="s">
        <v>6</v>
      </c>
    </row>
    <row r="6" spans="1:7" ht="13.5" thickTop="1" x14ac:dyDescent="0.2">
      <c r="A6" s="3"/>
      <c r="B6" s="30"/>
      <c r="C6" s="5"/>
      <c r="D6" s="51"/>
      <c r="E6" s="64"/>
      <c r="F6" s="66"/>
      <c r="G6" s="65"/>
    </row>
    <row r="7" spans="1:7" x14ac:dyDescent="0.2">
      <c r="A7" s="14"/>
      <c r="B7" s="30"/>
      <c r="C7" s="141"/>
      <c r="D7" s="69"/>
      <c r="E7" s="64"/>
      <c r="F7" s="67"/>
      <c r="G7" s="68"/>
    </row>
    <row r="8" spans="1:7" x14ac:dyDescent="0.2">
      <c r="A8" s="74">
        <v>10</v>
      </c>
      <c r="B8" s="32"/>
      <c r="C8" s="20" t="s">
        <v>390</v>
      </c>
      <c r="D8" s="69"/>
      <c r="E8" s="64"/>
      <c r="F8" s="66"/>
      <c r="G8" s="68"/>
    </row>
    <row r="9" spans="1:7" x14ac:dyDescent="0.2">
      <c r="A9" s="27"/>
      <c r="B9" s="30"/>
      <c r="C9" s="141"/>
      <c r="D9" s="64"/>
      <c r="E9" s="66"/>
      <c r="F9" s="68"/>
      <c r="G9" s="68"/>
    </row>
    <row r="10" spans="1:7" x14ac:dyDescent="0.2">
      <c r="A10" s="27"/>
      <c r="B10" s="30"/>
      <c r="C10" s="141"/>
      <c r="D10" s="64"/>
      <c r="E10" s="66"/>
      <c r="F10" s="68"/>
      <c r="G10" s="68"/>
    </row>
    <row r="11" spans="1:7" ht="51" x14ac:dyDescent="0.2">
      <c r="A11" s="27">
        <f>MAX($A$9:A10)+1</f>
        <v>1</v>
      </c>
      <c r="B11" s="30"/>
      <c r="C11" s="141" t="s">
        <v>379</v>
      </c>
      <c r="D11" s="26"/>
      <c r="E11" s="7"/>
      <c r="F11" s="17"/>
      <c r="G11" s="8"/>
    </row>
    <row r="12" spans="1:7" x14ac:dyDescent="0.2">
      <c r="A12" s="27"/>
      <c r="B12" s="30"/>
      <c r="C12" s="141" t="s">
        <v>344</v>
      </c>
      <c r="D12" s="26" t="s">
        <v>335</v>
      </c>
      <c r="E12" s="136">
        <v>35</v>
      </c>
      <c r="F12" s="192"/>
      <c r="G12" s="8">
        <f>ROUND(E12*F12,2)</f>
        <v>0</v>
      </c>
    </row>
    <row r="13" spans="1:7" x14ac:dyDescent="0.2">
      <c r="A13" s="27"/>
      <c r="B13" s="30"/>
      <c r="C13" s="141"/>
      <c r="D13" s="26"/>
      <c r="E13" s="136"/>
      <c r="F13" s="7"/>
      <c r="G13" s="8"/>
    </row>
    <row r="14" spans="1:7" x14ac:dyDescent="0.2">
      <c r="A14" s="27"/>
      <c r="B14" s="30"/>
      <c r="C14" s="141"/>
      <c r="D14" s="26"/>
      <c r="E14" s="136"/>
      <c r="F14" s="7"/>
      <c r="G14" s="8"/>
    </row>
    <row r="15" spans="1:7" ht="25.5" x14ac:dyDescent="0.2">
      <c r="A15" s="137" t="s">
        <v>102</v>
      </c>
      <c r="B15" s="30"/>
      <c r="C15" s="141" t="s">
        <v>391</v>
      </c>
      <c r="D15" s="26"/>
      <c r="E15" s="136"/>
      <c r="F15" s="7"/>
      <c r="G15" s="8"/>
    </row>
    <row r="16" spans="1:7" x14ac:dyDescent="0.2">
      <c r="A16" s="27"/>
      <c r="B16" s="30"/>
      <c r="C16" s="141" t="s">
        <v>392</v>
      </c>
      <c r="D16" s="26" t="s">
        <v>334</v>
      </c>
      <c r="E16" s="136">
        <v>25</v>
      </c>
      <c r="F16" s="192"/>
      <c r="G16" s="8">
        <f>ROUND(E16*F16,2)</f>
        <v>0</v>
      </c>
    </row>
    <row r="17" spans="1:7" x14ac:dyDescent="0.2">
      <c r="A17" s="27"/>
      <c r="B17" s="30"/>
      <c r="C17" s="141"/>
      <c r="D17" s="26"/>
      <c r="E17" s="7"/>
      <c r="F17" s="17"/>
      <c r="G17" s="8"/>
    </row>
    <row r="18" spans="1:7" x14ac:dyDescent="0.2">
      <c r="A18" s="27"/>
      <c r="B18" s="30"/>
      <c r="C18" s="141"/>
      <c r="D18" s="26"/>
      <c r="E18" s="7"/>
      <c r="F18" s="17"/>
      <c r="G18" s="8"/>
    </row>
    <row r="19" spans="1:7" ht="38.25" x14ac:dyDescent="0.2">
      <c r="A19" s="27">
        <v>3</v>
      </c>
      <c r="B19" s="30"/>
      <c r="C19" s="141" t="s">
        <v>349</v>
      </c>
      <c r="D19" s="6"/>
      <c r="E19" s="136"/>
      <c r="F19" s="17"/>
      <c r="G19" s="8"/>
    </row>
    <row r="20" spans="1:7" x14ac:dyDescent="0.2">
      <c r="A20" s="27"/>
      <c r="B20" s="30"/>
      <c r="C20" s="141" t="s">
        <v>348</v>
      </c>
      <c r="D20" s="6" t="s">
        <v>338</v>
      </c>
      <c r="E20" s="136">
        <v>1.5</v>
      </c>
      <c r="F20" s="192"/>
      <c r="G20" s="8">
        <f>ROUND(E20*F20,2)</f>
        <v>0</v>
      </c>
    </row>
    <row r="21" spans="1:7" x14ac:dyDescent="0.2">
      <c r="A21" s="27"/>
      <c r="B21" s="30"/>
      <c r="C21" s="141"/>
      <c r="D21" s="6"/>
      <c r="E21" s="136"/>
      <c r="F21" s="17"/>
      <c r="G21" s="8"/>
    </row>
    <row r="22" spans="1:7" x14ac:dyDescent="0.2">
      <c r="A22" s="27"/>
      <c r="B22" s="30"/>
      <c r="C22" s="141"/>
      <c r="D22" s="6"/>
      <c r="E22" s="136"/>
      <c r="F22" s="17"/>
      <c r="G22" s="8"/>
    </row>
    <row r="23" spans="1:7" ht="38.25" x14ac:dyDescent="0.2">
      <c r="A23" s="27">
        <v>4</v>
      </c>
      <c r="B23" s="30"/>
      <c r="C23" s="141" t="s">
        <v>378</v>
      </c>
      <c r="D23" s="6"/>
      <c r="E23" s="136"/>
      <c r="F23" s="17"/>
      <c r="G23" s="8"/>
    </row>
    <row r="24" spans="1:7" x14ac:dyDescent="0.2">
      <c r="A24" s="27"/>
      <c r="B24" s="30"/>
      <c r="C24" s="141" t="s">
        <v>350</v>
      </c>
      <c r="D24" s="6" t="s">
        <v>338</v>
      </c>
      <c r="E24" s="136">
        <v>3.75</v>
      </c>
      <c r="F24" s="192"/>
      <c r="G24" s="8">
        <f>ROUND(E24*F24,2)</f>
        <v>0</v>
      </c>
    </row>
    <row r="25" spans="1:7" x14ac:dyDescent="0.2">
      <c r="A25" s="27"/>
      <c r="B25" s="30"/>
      <c r="C25" s="141"/>
      <c r="D25" s="6"/>
      <c r="E25" s="136"/>
      <c r="F25" s="17"/>
      <c r="G25" s="8"/>
    </row>
    <row r="26" spans="1:7" x14ac:dyDescent="0.2">
      <c r="A26" s="27"/>
      <c r="B26" s="30"/>
      <c r="C26" s="141"/>
      <c r="D26" s="6"/>
      <c r="E26" s="136"/>
      <c r="F26" s="17"/>
      <c r="G26" s="8"/>
    </row>
    <row r="27" spans="1:7" ht="38.25" x14ac:dyDescent="0.2">
      <c r="A27" s="27">
        <v>5</v>
      </c>
      <c r="B27" s="30"/>
      <c r="C27" s="141" t="s">
        <v>381</v>
      </c>
      <c r="D27" s="6"/>
      <c r="E27" s="136"/>
      <c r="F27" s="17"/>
      <c r="G27" s="8"/>
    </row>
    <row r="28" spans="1:7" x14ac:dyDescent="0.2">
      <c r="A28" s="27"/>
      <c r="B28" s="30"/>
      <c r="C28" s="141" t="s">
        <v>350</v>
      </c>
      <c r="D28" s="6" t="s">
        <v>338</v>
      </c>
      <c r="E28" s="136">
        <v>7.5</v>
      </c>
      <c r="F28" s="192"/>
      <c r="G28" s="8">
        <f>ROUND(E28*F28,2)</f>
        <v>0</v>
      </c>
    </row>
    <row r="29" spans="1:7" x14ac:dyDescent="0.2">
      <c r="A29" s="27"/>
      <c r="B29" s="30"/>
      <c r="C29" s="141"/>
      <c r="D29" s="6"/>
      <c r="E29" s="136"/>
      <c r="F29" s="17"/>
      <c r="G29" s="8"/>
    </row>
    <row r="30" spans="1:7" x14ac:dyDescent="0.2">
      <c r="A30" s="27"/>
      <c r="B30" s="30"/>
      <c r="C30" s="141"/>
      <c r="D30" s="6"/>
      <c r="E30" s="136"/>
      <c r="F30" s="17"/>
      <c r="G30" s="8"/>
    </row>
    <row r="31" spans="1:7" ht="51" x14ac:dyDescent="0.2">
      <c r="A31" s="27">
        <v>6</v>
      </c>
      <c r="B31" s="30"/>
      <c r="C31" s="141" t="s">
        <v>380</v>
      </c>
      <c r="D31" s="6"/>
      <c r="E31" s="136"/>
      <c r="F31" s="17"/>
      <c r="G31" s="8"/>
    </row>
    <row r="32" spans="1:7" x14ac:dyDescent="0.2">
      <c r="A32" s="27"/>
      <c r="B32" s="30"/>
      <c r="C32" s="141" t="s">
        <v>350</v>
      </c>
      <c r="D32" s="6" t="s">
        <v>338</v>
      </c>
      <c r="E32" s="136">
        <v>12</v>
      </c>
      <c r="F32" s="192"/>
      <c r="G32" s="8">
        <f>ROUND(E32*F32,2)</f>
        <v>0</v>
      </c>
    </row>
    <row r="33" spans="1:7" x14ac:dyDescent="0.2">
      <c r="A33" s="27"/>
      <c r="B33" s="30"/>
      <c r="C33" s="141"/>
      <c r="D33" s="6"/>
      <c r="E33" s="136"/>
      <c r="F33" s="17"/>
      <c r="G33" s="8"/>
    </row>
    <row r="34" spans="1:7" x14ac:dyDescent="0.2">
      <c r="A34" s="27"/>
      <c r="B34" s="30"/>
      <c r="C34" s="141"/>
      <c r="D34" s="6"/>
      <c r="E34" s="136"/>
      <c r="F34" s="17"/>
      <c r="G34" s="8"/>
    </row>
    <row r="35" spans="1:7" ht="63.75" x14ac:dyDescent="0.2">
      <c r="A35" s="27">
        <v>7</v>
      </c>
      <c r="B35" s="30"/>
      <c r="C35" s="141" t="s">
        <v>351</v>
      </c>
      <c r="D35" s="6"/>
      <c r="E35" s="136"/>
      <c r="F35" s="17"/>
      <c r="G35" s="8"/>
    </row>
    <row r="36" spans="1:7" x14ac:dyDescent="0.2">
      <c r="A36" s="27"/>
      <c r="B36" s="30"/>
      <c r="C36" s="141" t="s">
        <v>350</v>
      </c>
      <c r="D36" s="6" t="s">
        <v>338</v>
      </c>
      <c r="E36" s="136">
        <v>1.5</v>
      </c>
      <c r="F36" s="192"/>
      <c r="G36" s="8">
        <f>ROUND(E36*F36,2)</f>
        <v>0</v>
      </c>
    </row>
    <row r="37" spans="1:7" x14ac:dyDescent="0.2">
      <c r="A37" s="27"/>
      <c r="B37" s="30"/>
      <c r="C37" s="141"/>
      <c r="D37" s="6"/>
      <c r="E37" s="136"/>
      <c r="F37" s="17"/>
      <c r="G37" s="8"/>
    </row>
    <row r="38" spans="1:7" x14ac:dyDescent="0.2">
      <c r="A38" s="27"/>
      <c r="B38" s="30"/>
      <c r="C38" s="141"/>
      <c r="D38" s="6"/>
      <c r="E38" s="136"/>
      <c r="F38" s="17"/>
      <c r="G38" s="8"/>
    </row>
    <row r="39" spans="1:7" ht="51" x14ac:dyDescent="0.2">
      <c r="A39" s="27">
        <v>8</v>
      </c>
      <c r="B39" s="30"/>
      <c r="C39" s="141" t="s">
        <v>353</v>
      </c>
      <c r="D39" s="6"/>
      <c r="E39" s="136"/>
      <c r="F39" s="17"/>
      <c r="G39" s="8"/>
    </row>
    <row r="40" spans="1:7" x14ac:dyDescent="0.2">
      <c r="A40" s="27"/>
      <c r="B40" s="30"/>
      <c r="C40" s="141" t="s">
        <v>352</v>
      </c>
      <c r="D40" s="6" t="s">
        <v>21</v>
      </c>
      <c r="E40" s="136">
        <v>12.5</v>
      </c>
      <c r="F40" s="192"/>
      <c r="G40" s="8">
        <f>ROUND(E40*F40,2)</f>
        <v>0</v>
      </c>
    </row>
    <row r="41" spans="1:7" x14ac:dyDescent="0.2">
      <c r="A41" s="27"/>
      <c r="B41" s="30"/>
      <c r="C41" s="141"/>
      <c r="D41" s="6"/>
      <c r="E41" s="136"/>
      <c r="F41" s="17"/>
      <c r="G41" s="8"/>
    </row>
    <row r="42" spans="1:7" x14ac:dyDescent="0.2">
      <c r="A42" s="27"/>
      <c r="B42" s="30"/>
      <c r="C42" s="141"/>
      <c r="D42" s="6"/>
      <c r="E42" s="136"/>
      <c r="F42" s="17"/>
      <c r="G42" s="8"/>
    </row>
    <row r="43" spans="1:7" ht="76.5" x14ac:dyDescent="0.2">
      <c r="A43" s="27">
        <v>9</v>
      </c>
      <c r="B43" s="30"/>
      <c r="C43" s="141" t="s">
        <v>354</v>
      </c>
      <c r="D43" s="6"/>
      <c r="E43" s="136"/>
      <c r="F43" s="17"/>
      <c r="G43" s="8"/>
    </row>
    <row r="44" spans="1:7" x14ac:dyDescent="0.2">
      <c r="A44" s="27"/>
      <c r="B44" s="30"/>
      <c r="C44" s="141" t="s">
        <v>355</v>
      </c>
      <c r="D44" s="6" t="s">
        <v>334</v>
      </c>
      <c r="E44" s="136">
        <v>9.5</v>
      </c>
      <c r="F44" s="192"/>
      <c r="G44" s="8">
        <f>ROUND(E44*F44,2)</f>
        <v>0</v>
      </c>
    </row>
    <row r="45" spans="1:7" x14ac:dyDescent="0.2">
      <c r="A45" s="27"/>
      <c r="B45" s="30"/>
      <c r="C45" s="141"/>
      <c r="D45" s="6"/>
      <c r="E45" s="136"/>
      <c r="F45" s="17"/>
      <c r="G45" s="8"/>
    </row>
    <row r="46" spans="1:7" x14ac:dyDescent="0.2">
      <c r="A46" s="27"/>
      <c r="B46" s="30"/>
      <c r="C46" s="141"/>
      <c r="D46" s="6"/>
      <c r="E46" s="136"/>
      <c r="F46" s="17"/>
      <c r="G46" s="8"/>
    </row>
    <row r="47" spans="1:7" ht="51" x14ac:dyDescent="0.2">
      <c r="A47" s="27">
        <v>10</v>
      </c>
      <c r="B47" s="30"/>
      <c r="C47" s="141" t="s">
        <v>357</v>
      </c>
      <c r="D47" s="6"/>
      <c r="E47" s="136"/>
      <c r="F47" s="17"/>
      <c r="G47" s="8"/>
    </row>
    <row r="48" spans="1:7" x14ac:dyDescent="0.2">
      <c r="A48" s="27"/>
      <c r="B48" s="30"/>
      <c r="C48" s="141" t="s">
        <v>356</v>
      </c>
      <c r="D48" s="6" t="s">
        <v>17</v>
      </c>
      <c r="E48" s="136">
        <v>3</v>
      </c>
      <c r="F48" s="192"/>
      <c r="G48" s="8">
        <f>ROUND(E48*F48,2)</f>
        <v>0</v>
      </c>
    </row>
    <row r="49" spans="1:7" x14ac:dyDescent="0.2">
      <c r="A49" s="27"/>
      <c r="B49" s="30"/>
      <c r="C49" s="141"/>
      <c r="D49" s="6"/>
      <c r="E49" s="136"/>
      <c r="F49" s="17"/>
      <c r="G49" s="8"/>
    </row>
    <row r="50" spans="1:7" x14ac:dyDescent="0.2">
      <c r="A50" s="27"/>
      <c r="B50" s="30"/>
      <c r="C50" s="141"/>
      <c r="D50" s="6"/>
      <c r="E50" s="136"/>
      <c r="F50" s="17"/>
      <c r="G50" s="8"/>
    </row>
    <row r="51" spans="1:7" ht="51" x14ac:dyDescent="0.2">
      <c r="A51" s="27">
        <v>11</v>
      </c>
      <c r="B51" s="30"/>
      <c r="C51" s="141" t="s">
        <v>361</v>
      </c>
      <c r="D51" s="6"/>
      <c r="E51" s="136"/>
      <c r="F51" s="17"/>
      <c r="G51" s="8"/>
    </row>
    <row r="52" spans="1:7" x14ac:dyDescent="0.2">
      <c r="A52" s="27"/>
      <c r="B52" s="30"/>
      <c r="C52" s="141" t="s">
        <v>358</v>
      </c>
      <c r="D52" s="6" t="s">
        <v>118</v>
      </c>
      <c r="E52" s="136">
        <v>42</v>
      </c>
      <c r="F52" s="192"/>
      <c r="G52" s="8">
        <f>ROUND(E52*F52,2)</f>
        <v>0</v>
      </c>
    </row>
    <row r="53" spans="1:7" x14ac:dyDescent="0.2">
      <c r="A53" s="27"/>
      <c r="B53" s="30"/>
      <c r="C53" s="141"/>
      <c r="D53" s="6"/>
      <c r="E53" s="136"/>
      <c r="F53" s="17"/>
      <c r="G53" s="8"/>
    </row>
    <row r="54" spans="1:7" x14ac:dyDescent="0.2">
      <c r="A54" s="14"/>
      <c r="B54" s="30"/>
      <c r="C54" s="141"/>
      <c r="D54" s="26"/>
      <c r="E54" s="6"/>
      <c r="F54" s="7"/>
      <c r="G54" s="41"/>
    </row>
    <row r="55" spans="1:7" x14ac:dyDescent="0.2">
      <c r="A55" s="43">
        <f>+A8</f>
        <v>10</v>
      </c>
      <c r="B55" s="33"/>
      <c r="C55" s="34" t="str">
        <f>+C8</f>
        <v>LOKACIJA 10</v>
      </c>
      <c r="D55" s="34"/>
      <c r="E55" s="28" t="s">
        <v>97</v>
      </c>
      <c r="F55" s="35"/>
      <c r="G55" s="25">
        <f>SUM(G12:G54)</f>
        <v>0</v>
      </c>
    </row>
  </sheetData>
  <sheetProtection algorithmName="SHA-512" hashValue="poojh+LTl67iYczwz03YZ6kAZV6uiHsKftCi1MGDv3FjIqTJpMz9cAVSPV0P0zHhzxtEmYbkKsGfZvfy+DjGkw==" saltValue="+102ibJNBlEU5/lbYPg+pA==" spinCount="100000" sheet="1" objects="1" scenarios="1" formatColumns="0" formatRows="0" selectLockedCells="1"/>
  <mergeCells count="4">
    <mergeCell ref="A1:C1"/>
    <mergeCell ref="D1:F2"/>
    <mergeCell ref="A2:C3"/>
    <mergeCell ref="D3:F3"/>
  </mergeCells>
  <pageMargins left="0.7" right="0.7" top="0.75" bottom="0.75" header="0.3" footer="0.3"/>
  <pageSetup paperSize="9" scale="9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sheetPr>
  <dimension ref="A1:G51"/>
  <sheetViews>
    <sheetView view="pageBreakPreview" topLeftCell="A28" zoomScale="130" zoomScaleNormal="100" zoomScaleSheetLayoutView="130" workbookViewId="0">
      <selection activeCell="F28" sqref="F28"/>
    </sheetView>
  </sheetViews>
  <sheetFormatPr defaultRowHeight="12.75" x14ac:dyDescent="0.2"/>
  <cols>
    <col min="1" max="1" width="4.85546875" bestFit="1" customWidth="1"/>
    <col min="2" max="2" width="2.85546875" bestFit="1" customWidth="1"/>
    <col min="3" max="3" width="43.85546875" customWidth="1"/>
    <col min="4" max="4" width="9" customWidth="1"/>
    <col min="5" max="5" width="11.140625" customWidth="1"/>
    <col min="6" max="6" width="10.7109375" customWidth="1"/>
    <col min="7" max="7" width="14.42578125" bestFit="1" customWidth="1"/>
  </cols>
  <sheetData>
    <row r="1" spans="1:7" x14ac:dyDescent="0.2">
      <c r="A1" s="179" t="s">
        <v>0</v>
      </c>
      <c r="B1" s="180"/>
      <c r="C1" s="181"/>
      <c r="D1" s="170" t="str">
        <f>TRO!D1</f>
        <v>SUPER URED d.o.o.</v>
      </c>
      <c r="E1" s="171"/>
      <c r="F1" s="172"/>
      <c r="G1" s="1" t="s">
        <v>141</v>
      </c>
    </row>
    <row r="2" spans="1:7" x14ac:dyDescent="0.2">
      <c r="A2" s="163" t="str">
        <f>TRO!A2</f>
        <v>UGRADNJA POLUPODZEMNIH SPREMNIKA  - KOSTRENA</v>
      </c>
      <c r="B2" s="164"/>
      <c r="C2" s="165"/>
      <c r="D2" s="173"/>
      <c r="E2" s="174"/>
      <c r="F2" s="175"/>
      <c r="G2" s="87" t="str">
        <f>TRO!G2</f>
        <v xml:space="preserve">TD:  </v>
      </c>
    </row>
    <row r="3" spans="1:7" x14ac:dyDescent="0.2">
      <c r="A3" s="166"/>
      <c r="B3" s="167"/>
      <c r="C3" s="168"/>
      <c r="D3" s="186" t="str">
        <f>TRO!D3</f>
        <v>Teodorea Roosevelta 54
21000 Split, Croatia</v>
      </c>
      <c r="E3" s="187"/>
      <c r="F3" s="188"/>
      <c r="G3" s="75" t="str">
        <f>TRO!G3</f>
        <v xml:space="preserve">ZOP:  </v>
      </c>
    </row>
    <row r="4" spans="1:7" x14ac:dyDescent="0.2">
      <c r="A4" s="72">
        <f>+A8</f>
        <v>11</v>
      </c>
      <c r="B4" s="55"/>
      <c r="C4" s="60" t="str">
        <f>+C8</f>
        <v>LOKACIJA 11</v>
      </c>
      <c r="D4" s="56"/>
      <c r="E4" s="57"/>
      <c r="F4" s="58"/>
      <c r="G4" s="59"/>
    </row>
    <row r="5" spans="1:7" ht="13.5" thickBot="1" x14ac:dyDescent="0.25">
      <c r="A5" s="9" t="s">
        <v>1</v>
      </c>
      <c r="B5" s="10"/>
      <c r="C5" s="70" t="s">
        <v>2</v>
      </c>
      <c r="D5" s="9" t="s">
        <v>3</v>
      </c>
      <c r="E5" s="12" t="s">
        <v>4</v>
      </c>
      <c r="F5" s="13" t="s">
        <v>5</v>
      </c>
      <c r="G5" s="13" t="s">
        <v>6</v>
      </c>
    </row>
    <row r="6" spans="1:7" ht="13.5" thickTop="1" x14ac:dyDescent="0.2">
      <c r="A6" s="3"/>
      <c r="B6" s="30"/>
      <c r="C6" s="5"/>
      <c r="D6" s="51"/>
      <c r="E6" s="64"/>
      <c r="F6" s="66"/>
      <c r="G6" s="65"/>
    </row>
    <row r="7" spans="1:7" x14ac:dyDescent="0.2">
      <c r="A7" s="14"/>
      <c r="B7" s="30"/>
      <c r="C7" s="159"/>
      <c r="D7" s="69"/>
      <c r="E7" s="64"/>
      <c r="F7" s="67"/>
      <c r="G7" s="68"/>
    </row>
    <row r="8" spans="1:7" x14ac:dyDescent="0.2">
      <c r="A8" s="74">
        <v>11</v>
      </c>
      <c r="B8" s="32"/>
      <c r="C8" s="20" t="s">
        <v>414</v>
      </c>
      <c r="D8" s="69"/>
      <c r="E8" s="64"/>
      <c r="F8" s="66"/>
      <c r="G8" s="68"/>
    </row>
    <row r="9" spans="1:7" x14ac:dyDescent="0.2">
      <c r="A9" s="27"/>
      <c r="B9" s="30"/>
      <c r="C9" s="159"/>
      <c r="D9" s="64"/>
      <c r="E9" s="66"/>
      <c r="F9" s="68"/>
      <c r="G9" s="68"/>
    </row>
    <row r="10" spans="1:7" x14ac:dyDescent="0.2">
      <c r="A10" s="27"/>
      <c r="B10" s="30"/>
      <c r="C10" s="159"/>
      <c r="D10" s="64"/>
      <c r="E10" s="66"/>
      <c r="F10" s="68"/>
      <c r="G10" s="68"/>
    </row>
    <row r="11" spans="1:7" ht="51" x14ac:dyDescent="0.2">
      <c r="A11" s="27">
        <f>MAX($A$9:A10)+1</f>
        <v>1</v>
      </c>
      <c r="B11" s="30"/>
      <c r="C11" s="159" t="s">
        <v>379</v>
      </c>
      <c r="D11" s="26"/>
      <c r="E11" s="7"/>
      <c r="F11" s="17"/>
      <c r="G11" s="8"/>
    </row>
    <row r="12" spans="1:7" x14ac:dyDescent="0.2">
      <c r="A12" s="27"/>
      <c r="B12" s="30"/>
      <c r="C12" s="159" t="s">
        <v>344</v>
      </c>
      <c r="D12" s="26" t="s">
        <v>335</v>
      </c>
      <c r="E12" s="136">
        <v>31</v>
      </c>
      <c r="F12" s="192"/>
      <c r="G12" s="8">
        <f>ROUND(E12*F12,2)</f>
        <v>0</v>
      </c>
    </row>
    <row r="13" spans="1:7" x14ac:dyDescent="0.2">
      <c r="A13" s="27"/>
      <c r="B13" s="30"/>
      <c r="C13" s="159"/>
      <c r="D13" s="26"/>
      <c r="E13" s="136"/>
      <c r="F13" s="7"/>
      <c r="G13" s="8"/>
    </row>
    <row r="14" spans="1:7" x14ac:dyDescent="0.2">
      <c r="A14" s="27"/>
      <c r="B14" s="30"/>
      <c r="C14" s="159"/>
      <c r="D14" s="26"/>
      <c r="E14" s="136"/>
      <c r="F14" s="7"/>
      <c r="G14" s="8"/>
    </row>
    <row r="15" spans="1:7" ht="38.25" x14ac:dyDescent="0.2">
      <c r="A15" s="27">
        <v>2</v>
      </c>
      <c r="B15" s="30"/>
      <c r="C15" s="159" t="s">
        <v>349</v>
      </c>
      <c r="D15" s="6"/>
      <c r="E15" s="136"/>
      <c r="F15" s="17"/>
      <c r="G15" s="8"/>
    </row>
    <row r="16" spans="1:7" x14ac:dyDescent="0.2">
      <c r="A16" s="27"/>
      <c r="B16" s="30"/>
      <c r="C16" s="159" t="s">
        <v>348</v>
      </c>
      <c r="D16" s="6" t="s">
        <v>338</v>
      </c>
      <c r="E16" s="136">
        <v>1.5</v>
      </c>
      <c r="F16" s="192"/>
      <c r="G16" s="8">
        <f>ROUND(E16*F16,2)</f>
        <v>0</v>
      </c>
    </row>
    <row r="17" spans="1:7" x14ac:dyDescent="0.2">
      <c r="A17" s="27"/>
      <c r="B17" s="30"/>
      <c r="C17" s="159"/>
      <c r="D17" s="6"/>
      <c r="E17" s="136"/>
      <c r="F17" s="17"/>
      <c r="G17" s="8"/>
    </row>
    <row r="18" spans="1:7" x14ac:dyDescent="0.2">
      <c r="A18" s="27"/>
      <c r="B18" s="30"/>
      <c r="C18" s="159"/>
      <c r="D18" s="6"/>
      <c r="E18" s="136"/>
      <c r="F18" s="17"/>
      <c r="G18" s="8"/>
    </row>
    <row r="19" spans="1:7" ht="38.25" x14ac:dyDescent="0.2">
      <c r="A19" s="27">
        <v>3</v>
      </c>
      <c r="B19" s="30"/>
      <c r="C19" s="159" t="s">
        <v>378</v>
      </c>
      <c r="D19" s="6"/>
      <c r="E19" s="136"/>
      <c r="F19" s="17"/>
      <c r="G19" s="8"/>
    </row>
    <row r="20" spans="1:7" x14ac:dyDescent="0.2">
      <c r="A20" s="27"/>
      <c r="B20" s="30"/>
      <c r="C20" s="159" t="s">
        <v>350</v>
      </c>
      <c r="D20" s="6" t="s">
        <v>338</v>
      </c>
      <c r="E20" s="136">
        <v>3.75</v>
      </c>
      <c r="F20" s="192"/>
      <c r="G20" s="8">
        <f>ROUND(E20*F20,2)</f>
        <v>0</v>
      </c>
    </row>
    <row r="21" spans="1:7" x14ac:dyDescent="0.2">
      <c r="A21" s="27"/>
      <c r="B21" s="30"/>
      <c r="C21" s="159"/>
      <c r="D21" s="6"/>
      <c r="E21" s="136"/>
      <c r="F21" s="17"/>
      <c r="G21" s="8"/>
    </row>
    <row r="22" spans="1:7" x14ac:dyDescent="0.2">
      <c r="A22" s="27"/>
      <c r="B22" s="30"/>
      <c r="C22" s="159"/>
      <c r="D22" s="6"/>
      <c r="E22" s="136"/>
      <c r="F22" s="17"/>
      <c r="G22" s="8"/>
    </row>
    <row r="23" spans="1:7" ht="38.25" x14ac:dyDescent="0.2">
      <c r="A23" s="27">
        <v>4</v>
      </c>
      <c r="B23" s="30"/>
      <c r="C23" s="159" t="s">
        <v>381</v>
      </c>
      <c r="D23" s="6"/>
      <c r="E23" s="136"/>
      <c r="F23" s="17"/>
      <c r="G23" s="8"/>
    </row>
    <row r="24" spans="1:7" x14ac:dyDescent="0.2">
      <c r="A24" s="27"/>
      <c r="B24" s="30"/>
      <c r="C24" s="159" t="s">
        <v>350</v>
      </c>
      <c r="D24" s="6" t="s">
        <v>338</v>
      </c>
      <c r="E24" s="136">
        <v>7.5</v>
      </c>
      <c r="F24" s="192"/>
      <c r="G24" s="8">
        <f>ROUND(E24*F24,2)</f>
        <v>0</v>
      </c>
    </row>
    <row r="25" spans="1:7" x14ac:dyDescent="0.2">
      <c r="A25" s="27"/>
      <c r="B25" s="30"/>
      <c r="C25" s="159"/>
      <c r="D25" s="6"/>
      <c r="E25" s="136"/>
      <c r="F25" s="17"/>
      <c r="G25" s="8"/>
    </row>
    <row r="26" spans="1:7" x14ac:dyDescent="0.2">
      <c r="A26" s="27"/>
      <c r="B26" s="30"/>
      <c r="C26" s="159"/>
      <c r="D26" s="6"/>
      <c r="E26" s="136"/>
      <c r="F26" s="17"/>
      <c r="G26" s="8"/>
    </row>
    <row r="27" spans="1:7" ht="51" x14ac:dyDescent="0.2">
      <c r="A27" s="27">
        <v>5</v>
      </c>
      <c r="B27" s="30"/>
      <c r="C27" s="159" t="s">
        <v>380</v>
      </c>
      <c r="D27" s="6"/>
      <c r="E27" s="136"/>
      <c r="F27" s="17"/>
      <c r="G27" s="8"/>
    </row>
    <row r="28" spans="1:7" x14ac:dyDescent="0.2">
      <c r="A28" s="27"/>
      <c r="B28" s="30"/>
      <c r="C28" s="159" t="s">
        <v>350</v>
      </c>
      <c r="D28" s="6" t="s">
        <v>338</v>
      </c>
      <c r="E28" s="136">
        <v>8</v>
      </c>
      <c r="F28" s="192"/>
      <c r="G28" s="8">
        <f>ROUND(E28*F28,2)</f>
        <v>0</v>
      </c>
    </row>
    <row r="29" spans="1:7" x14ac:dyDescent="0.2">
      <c r="A29" s="27"/>
      <c r="B29" s="30"/>
      <c r="C29" s="159"/>
      <c r="D29" s="6"/>
      <c r="E29" s="136"/>
      <c r="F29" s="17"/>
      <c r="G29" s="8"/>
    </row>
    <row r="30" spans="1:7" x14ac:dyDescent="0.2">
      <c r="A30" s="27"/>
      <c r="B30" s="30"/>
      <c r="C30" s="159"/>
      <c r="D30" s="6"/>
      <c r="E30" s="136"/>
      <c r="F30" s="17"/>
      <c r="G30" s="8"/>
    </row>
    <row r="31" spans="1:7" ht="63.75" x14ac:dyDescent="0.2">
      <c r="A31" s="27">
        <v>6</v>
      </c>
      <c r="B31" s="30"/>
      <c r="C31" s="159" t="s">
        <v>351</v>
      </c>
      <c r="D31" s="6"/>
      <c r="E31" s="136"/>
      <c r="F31" s="17"/>
      <c r="G31" s="8"/>
    </row>
    <row r="32" spans="1:7" x14ac:dyDescent="0.2">
      <c r="A32" s="27"/>
      <c r="B32" s="30"/>
      <c r="C32" s="159" t="s">
        <v>350</v>
      </c>
      <c r="D32" s="6" t="s">
        <v>338</v>
      </c>
      <c r="E32" s="136">
        <v>1.75</v>
      </c>
      <c r="F32" s="192"/>
      <c r="G32" s="8">
        <f>ROUND(E32*F32,2)</f>
        <v>0</v>
      </c>
    </row>
    <row r="33" spans="1:7" x14ac:dyDescent="0.2">
      <c r="A33" s="27"/>
      <c r="B33" s="30"/>
      <c r="C33" s="159"/>
      <c r="D33" s="6"/>
      <c r="E33" s="136"/>
      <c r="F33" s="17"/>
      <c r="G33" s="8"/>
    </row>
    <row r="34" spans="1:7" x14ac:dyDescent="0.2">
      <c r="A34" s="27"/>
      <c r="B34" s="30"/>
      <c r="C34" s="159"/>
      <c r="D34" s="6"/>
      <c r="E34" s="136"/>
      <c r="F34" s="17"/>
      <c r="G34" s="8"/>
    </row>
    <row r="35" spans="1:7" ht="51" x14ac:dyDescent="0.2">
      <c r="A35" s="27">
        <v>7</v>
      </c>
      <c r="B35" s="30"/>
      <c r="C35" s="159" t="s">
        <v>353</v>
      </c>
      <c r="D35" s="6"/>
      <c r="E35" s="136"/>
      <c r="F35" s="17"/>
      <c r="G35" s="8"/>
    </row>
    <row r="36" spans="1:7" x14ac:dyDescent="0.2">
      <c r="A36" s="27"/>
      <c r="B36" s="30"/>
      <c r="C36" s="159" t="s">
        <v>352</v>
      </c>
      <c r="D36" s="6" t="s">
        <v>21</v>
      </c>
      <c r="E36" s="136">
        <v>12.5</v>
      </c>
      <c r="F36" s="192"/>
      <c r="G36" s="8">
        <f>ROUND(E36*F36,2)</f>
        <v>0</v>
      </c>
    </row>
    <row r="37" spans="1:7" x14ac:dyDescent="0.2">
      <c r="A37" s="27"/>
      <c r="B37" s="30"/>
      <c r="C37" s="159"/>
      <c r="D37" s="6"/>
      <c r="E37" s="136"/>
      <c r="F37" s="17"/>
      <c r="G37" s="8"/>
    </row>
    <row r="38" spans="1:7" x14ac:dyDescent="0.2">
      <c r="A38" s="27"/>
      <c r="B38" s="30"/>
      <c r="C38" s="159"/>
      <c r="D38" s="6"/>
      <c r="E38" s="136"/>
      <c r="F38" s="17"/>
      <c r="G38" s="8"/>
    </row>
    <row r="39" spans="1:7" ht="76.5" x14ac:dyDescent="0.2">
      <c r="A39" s="27">
        <v>8</v>
      </c>
      <c r="B39" s="30"/>
      <c r="C39" s="159" t="s">
        <v>354</v>
      </c>
      <c r="D39" s="6"/>
      <c r="E39" s="136"/>
      <c r="F39" s="17"/>
      <c r="G39" s="8"/>
    </row>
    <row r="40" spans="1:7" x14ac:dyDescent="0.2">
      <c r="A40" s="27"/>
      <c r="B40" s="30"/>
      <c r="C40" s="159" t="s">
        <v>355</v>
      </c>
      <c r="D40" s="6" t="s">
        <v>334</v>
      </c>
      <c r="E40" s="136">
        <v>11</v>
      </c>
      <c r="F40" s="192"/>
      <c r="G40" s="8">
        <f>ROUND(E40*F40,2)</f>
        <v>0</v>
      </c>
    </row>
    <row r="41" spans="1:7" x14ac:dyDescent="0.2">
      <c r="A41" s="27"/>
      <c r="B41" s="30"/>
      <c r="C41" s="159"/>
      <c r="D41" s="6"/>
      <c r="E41" s="136"/>
      <c r="F41" s="17"/>
      <c r="G41" s="8"/>
    </row>
    <row r="42" spans="1:7" x14ac:dyDescent="0.2">
      <c r="A42" s="27"/>
      <c r="B42" s="30"/>
      <c r="C42" s="159"/>
      <c r="D42" s="6"/>
      <c r="E42" s="136"/>
      <c r="F42" s="17"/>
      <c r="G42" s="8"/>
    </row>
    <row r="43" spans="1:7" ht="51" x14ac:dyDescent="0.2">
      <c r="A43" s="27">
        <v>9</v>
      </c>
      <c r="B43" s="30"/>
      <c r="C43" s="159" t="s">
        <v>357</v>
      </c>
      <c r="D43" s="6"/>
      <c r="E43" s="136"/>
      <c r="F43" s="17"/>
      <c r="G43" s="8"/>
    </row>
    <row r="44" spans="1:7" x14ac:dyDescent="0.2">
      <c r="A44" s="27"/>
      <c r="B44" s="30"/>
      <c r="C44" s="159" t="s">
        <v>356</v>
      </c>
      <c r="D44" s="6" t="s">
        <v>17</v>
      </c>
      <c r="E44" s="136">
        <v>3</v>
      </c>
      <c r="F44" s="192"/>
      <c r="G44" s="8">
        <f>ROUND(E44*F44,2)</f>
        <v>0</v>
      </c>
    </row>
    <row r="45" spans="1:7" x14ac:dyDescent="0.2">
      <c r="A45" s="27"/>
      <c r="B45" s="30"/>
      <c r="C45" s="159"/>
      <c r="D45" s="6"/>
      <c r="E45" s="136"/>
      <c r="F45" s="17"/>
      <c r="G45" s="8"/>
    </row>
    <row r="46" spans="1:7" x14ac:dyDescent="0.2">
      <c r="A46" s="27"/>
      <c r="B46" s="30"/>
      <c r="C46" s="159"/>
      <c r="D46" s="6"/>
      <c r="E46" s="136"/>
      <c r="F46" s="17"/>
      <c r="G46" s="8"/>
    </row>
    <row r="47" spans="1:7" ht="51" x14ac:dyDescent="0.2">
      <c r="A47" s="27">
        <v>10</v>
      </c>
      <c r="B47" s="30"/>
      <c r="C47" s="159" t="s">
        <v>361</v>
      </c>
      <c r="D47" s="6"/>
      <c r="E47" s="136"/>
      <c r="F47" s="17"/>
      <c r="G47" s="8"/>
    </row>
    <row r="48" spans="1:7" x14ac:dyDescent="0.2">
      <c r="A48" s="27"/>
      <c r="B48" s="30"/>
      <c r="C48" s="159" t="s">
        <v>358</v>
      </c>
      <c r="D48" s="6" t="s">
        <v>118</v>
      </c>
      <c r="E48" s="136">
        <v>51</v>
      </c>
      <c r="F48" s="192"/>
      <c r="G48" s="8">
        <f>ROUND(E48*F48,2)</f>
        <v>0</v>
      </c>
    </row>
    <row r="49" spans="1:7" x14ac:dyDescent="0.2">
      <c r="A49" s="27"/>
      <c r="B49" s="30"/>
      <c r="C49" s="159"/>
      <c r="D49" s="6"/>
      <c r="E49" s="136"/>
      <c r="F49" s="17"/>
      <c r="G49" s="8"/>
    </row>
    <row r="50" spans="1:7" x14ac:dyDescent="0.2">
      <c r="A50" s="14"/>
      <c r="B50" s="30"/>
      <c r="C50" s="159"/>
      <c r="D50" s="26"/>
      <c r="E50" s="6"/>
      <c r="F50" s="7"/>
      <c r="G50" s="41"/>
    </row>
    <row r="51" spans="1:7" x14ac:dyDescent="0.2">
      <c r="A51" s="43">
        <f>+A8</f>
        <v>11</v>
      </c>
      <c r="B51" s="33"/>
      <c r="C51" s="34" t="str">
        <f>+C8</f>
        <v>LOKACIJA 11</v>
      </c>
      <c r="D51" s="34"/>
      <c r="E51" s="28" t="s">
        <v>97</v>
      </c>
      <c r="F51" s="35"/>
      <c r="G51" s="25">
        <f>SUM(G12:G50)</f>
        <v>0</v>
      </c>
    </row>
  </sheetData>
  <sheetProtection algorithmName="SHA-512" hashValue="QuWme7etutEBnD4L9TT5J+I/Z46lGpu6Vzejy5PgigGRYBUyZLWgsPHImyLy3S61OTpOqehZFvv5kC8r+Uu49w==" saltValue="M+GjW8vyrHQUOWJ9h+KxKg==" spinCount="100000" sheet="1" objects="1" scenarios="1" formatColumns="0" formatRows="0" selectLockedCells="1"/>
  <mergeCells count="4">
    <mergeCell ref="A1:C1"/>
    <mergeCell ref="D1:F2"/>
    <mergeCell ref="A2:C3"/>
    <mergeCell ref="D3:F3"/>
  </mergeCells>
  <pageMargins left="0.7" right="0.7" top="0.75" bottom="0.75" header="0.3" footer="0.3"/>
  <pageSetup paperSize="9" scale="9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sheetPr>
  <dimension ref="A1:G67"/>
  <sheetViews>
    <sheetView view="pageBreakPreview" topLeftCell="A48" zoomScale="130" zoomScaleNormal="100" zoomScaleSheetLayoutView="130" workbookViewId="0">
      <selection activeCell="F48" sqref="F48"/>
    </sheetView>
  </sheetViews>
  <sheetFormatPr defaultRowHeight="12.75" x14ac:dyDescent="0.2"/>
  <cols>
    <col min="1" max="1" width="4.85546875" bestFit="1" customWidth="1"/>
    <col min="2" max="2" width="2.85546875" bestFit="1" customWidth="1"/>
    <col min="3" max="3" width="43.85546875" customWidth="1"/>
    <col min="4" max="4" width="9" customWidth="1"/>
    <col min="5" max="5" width="11.140625" customWidth="1"/>
    <col min="6" max="6" width="10.7109375" customWidth="1"/>
    <col min="7" max="7" width="14.42578125" bestFit="1" customWidth="1"/>
  </cols>
  <sheetData>
    <row r="1" spans="1:7" x14ac:dyDescent="0.2">
      <c r="A1" s="179" t="s">
        <v>0</v>
      </c>
      <c r="B1" s="180"/>
      <c r="C1" s="181"/>
      <c r="D1" s="170" t="str">
        <f>TRO!D1</f>
        <v>SUPER URED d.o.o.</v>
      </c>
      <c r="E1" s="171"/>
      <c r="F1" s="172"/>
      <c r="G1" s="1" t="s">
        <v>141</v>
      </c>
    </row>
    <row r="2" spans="1:7" x14ac:dyDescent="0.2">
      <c r="A2" s="163" t="str">
        <f>TRO!A2</f>
        <v>UGRADNJA POLUPODZEMNIH SPREMNIKA  - KOSTRENA</v>
      </c>
      <c r="B2" s="164"/>
      <c r="C2" s="165"/>
      <c r="D2" s="173"/>
      <c r="E2" s="174"/>
      <c r="F2" s="175"/>
      <c r="G2" s="87" t="str">
        <f>TRO!G2</f>
        <v xml:space="preserve">TD:  </v>
      </c>
    </row>
    <row r="3" spans="1:7" x14ac:dyDescent="0.2">
      <c r="A3" s="166"/>
      <c r="B3" s="167"/>
      <c r="C3" s="168"/>
      <c r="D3" s="186" t="str">
        <f>TRO!D3</f>
        <v>Teodorea Roosevelta 54
21000 Split, Croatia</v>
      </c>
      <c r="E3" s="187"/>
      <c r="F3" s="188"/>
      <c r="G3" s="75" t="str">
        <f>TRO!G3</f>
        <v xml:space="preserve">ZOP:  </v>
      </c>
    </row>
    <row r="4" spans="1:7" x14ac:dyDescent="0.2">
      <c r="A4" s="72">
        <f>+A8</f>
        <v>14</v>
      </c>
      <c r="B4" s="55"/>
      <c r="C4" s="60" t="str">
        <f>+C8</f>
        <v>LOKACIJA 14</v>
      </c>
      <c r="D4" s="56"/>
      <c r="E4" s="57"/>
      <c r="F4" s="58"/>
      <c r="G4" s="59"/>
    </row>
    <row r="5" spans="1:7" ht="13.5" thickBot="1" x14ac:dyDescent="0.25">
      <c r="A5" s="9" t="s">
        <v>1</v>
      </c>
      <c r="B5" s="10"/>
      <c r="C5" s="70" t="s">
        <v>2</v>
      </c>
      <c r="D5" s="9" t="s">
        <v>3</v>
      </c>
      <c r="E5" s="12" t="s">
        <v>4</v>
      </c>
      <c r="F5" s="13" t="s">
        <v>5</v>
      </c>
      <c r="G5" s="13" t="s">
        <v>6</v>
      </c>
    </row>
    <row r="6" spans="1:7" ht="13.5" thickTop="1" x14ac:dyDescent="0.2">
      <c r="A6" s="3"/>
      <c r="B6" s="30"/>
      <c r="C6" s="5"/>
      <c r="D6" s="51"/>
      <c r="E6" s="64"/>
      <c r="F6" s="66"/>
      <c r="G6" s="65"/>
    </row>
    <row r="7" spans="1:7" x14ac:dyDescent="0.2">
      <c r="A7" s="14"/>
      <c r="B7" s="30"/>
      <c r="C7" s="159"/>
      <c r="D7" s="69"/>
      <c r="E7" s="64"/>
      <c r="F7" s="67"/>
      <c r="G7" s="68"/>
    </row>
    <row r="8" spans="1:7" x14ac:dyDescent="0.2">
      <c r="A8" s="74">
        <v>14</v>
      </c>
      <c r="B8" s="32"/>
      <c r="C8" s="20" t="s">
        <v>417</v>
      </c>
      <c r="D8" s="69"/>
      <c r="E8" s="64"/>
      <c r="F8" s="66"/>
      <c r="G8" s="68"/>
    </row>
    <row r="9" spans="1:7" x14ac:dyDescent="0.2">
      <c r="A9" s="27"/>
      <c r="B9" s="30"/>
      <c r="C9" s="159"/>
      <c r="D9" s="64"/>
      <c r="E9" s="66"/>
      <c r="F9" s="68"/>
      <c r="G9" s="68"/>
    </row>
    <row r="10" spans="1:7" x14ac:dyDescent="0.2">
      <c r="A10" s="27"/>
      <c r="B10" s="30"/>
      <c r="C10" s="159"/>
      <c r="D10" s="64"/>
      <c r="E10" s="66"/>
      <c r="F10" s="68"/>
      <c r="G10" s="68"/>
    </row>
    <row r="11" spans="1:7" ht="51" x14ac:dyDescent="0.2">
      <c r="A11" s="27">
        <f>MAX($A$9:A10)+1</f>
        <v>1</v>
      </c>
      <c r="B11" s="30"/>
      <c r="C11" s="159" t="s">
        <v>379</v>
      </c>
      <c r="D11" s="26"/>
      <c r="E11" s="7"/>
      <c r="F11" s="17"/>
      <c r="G11" s="8"/>
    </row>
    <row r="12" spans="1:7" x14ac:dyDescent="0.2">
      <c r="A12" s="27"/>
      <c r="B12" s="30"/>
      <c r="C12" s="159" t="s">
        <v>344</v>
      </c>
      <c r="D12" s="26" t="s">
        <v>335</v>
      </c>
      <c r="E12" s="136">
        <v>28</v>
      </c>
      <c r="F12" s="192"/>
      <c r="G12" s="8">
        <f>ROUND(E12*F12,2)</f>
        <v>0</v>
      </c>
    </row>
    <row r="13" spans="1:7" x14ac:dyDescent="0.2">
      <c r="A13" s="27"/>
      <c r="B13" s="30"/>
      <c r="C13" s="159"/>
      <c r="D13" s="26"/>
      <c r="E13" s="136"/>
      <c r="F13" s="7"/>
      <c r="G13" s="8"/>
    </row>
    <row r="14" spans="1:7" x14ac:dyDescent="0.2">
      <c r="A14" s="27"/>
      <c r="B14" s="30"/>
      <c r="C14" s="159"/>
      <c r="D14" s="26"/>
      <c r="E14" s="136"/>
      <c r="F14" s="7"/>
      <c r="G14" s="8"/>
    </row>
    <row r="15" spans="1:7" ht="51" x14ac:dyDescent="0.2">
      <c r="A15" s="137" t="s">
        <v>102</v>
      </c>
      <c r="B15" s="30"/>
      <c r="C15" s="159" t="s">
        <v>396</v>
      </c>
      <c r="D15" s="26"/>
      <c r="E15" s="136"/>
      <c r="F15" s="7"/>
      <c r="G15" s="8"/>
    </row>
    <row r="16" spans="1:7" x14ac:dyDescent="0.2">
      <c r="A16" s="27"/>
      <c r="B16" s="30"/>
      <c r="C16" s="159" t="s">
        <v>344</v>
      </c>
      <c r="D16" s="26" t="s">
        <v>335</v>
      </c>
      <c r="E16" s="136">
        <v>2</v>
      </c>
      <c r="F16" s="192"/>
      <c r="G16" s="8">
        <f>ROUND(E16*F16,2)</f>
        <v>0</v>
      </c>
    </row>
    <row r="17" spans="1:7" x14ac:dyDescent="0.2">
      <c r="A17" s="27"/>
      <c r="B17" s="30"/>
      <c r="C17" s="159"/>
      <c r="D17" s="26"/>
      <c r="E17" s="136"/>
      <c r="F17" s="17"/>
      <c r="G17" s="8"/>
    </row>
    <row r="18" spans="1:7" x14ac:dyDescent="0.2">
      <c r="A18" s="27"/>
      <c r="B18" s="30"/>
      <c r="C18" s="159"/>
      <c r="D18" s="26"/>
      <c r="E18" s="136"/>
      <c r="F18" s="17"/>
      <c r="G18" s="8"/>
    </row>
    <row r="19" spans="1:7" ht="38.25" x14ac:dyDescent="0.2">
      <c r="A19" s="137" t="s">
        <v>99</v>
      </c>
      <c r="B19" s="30"/>
      <c r="C19" s="159" t="s">
        <v>385</v>
      </c>
      <c r="D19" s="26"/>
      <c r="E19" s="136"/>
      <c r="F19" s="17"/>
      <c r="G19" s="8"/>
    </row>
    <row r="20" spans="1:7" x14ac:dyDescent="0.2">
      <c r="A20" s="27"/>
      <c r="B20" s="30"/>
      <c r="C20" s="159" t="s">
        <v>347</v>
      </c>
      <c r="D20" s="26" t="s">
        <v>21</v>
      </c>
      <c r="E20" s="136">
        <v>8.8000000000000007</v>
      </c>
      <c r="F20" s="192"/>
      <c r="G20" s="8">
        <f>ROUND(E20*F20,2)</f>
        <v>0</v>
      </c>
    </row>
    <row r="21" spans="1:7" x14ac:dyDescent="0.2">
      <c r="A21" s="27"/>
      <c r="B21" s="30"/>
      <c r="C21" s="159"/>
      <c r="D21" s="26"/>
      <c r="E21" s="136"/>
      <c r="F21" s="17"/>
      <c r="G21" s="8"/>
    </row>
    <row r="22" spans="1:7" x14ac:dyDescent="0.2">
      <c r="A22" s="27"/>
      <c r="B22" s="30"/>
      <c r="C22" s="159"/>
      <c r="D22" s="26"/>
      <c r="E22" s="136"/>
      <c r="F22" s="17"/>
      <c r="G22" s="8"/>
    </row>
    <row r="23" spans="1:7" ht="51" x14ac:dyDescent="0.2">
      <c r="A23" s="137" t="s">
        <v>103</v>
      </c>
      <c r="B23" s="30"/>
      <c r="C23" s="159" t="s">
        <v>345</v>
      </c>
      <c r="D23" s="26"/>
      <c r="E23" s="136"/>
      <c r="F23" s="17"/>
      <c r="G23" s="8"/>
    </row>
    <row r="24" spans="1:7" x14ac:dyDescent="0.2">
      <c r="A24" s="27"/>
      <c r="B24" s="30"/>
      <c r="C24" s="159" t="s">
        <v>344</v>
      </c>
      <c r="D24" s="26" t="s">
        <v>335</v>
      </c>
      <c r="E24" s="136">
        <v>1.75</v>
      </c>
      <c r="F24" s="192"/>
      <c r="G24" s="8">
        <f>ROUND(E24*F24,2)</f>
        <v>0</v>
      </c>
    </row>
    <row r="25" spans="1:7" x14ac:dyDescent="0.2">
      <c r="A25" s="27"/>
      <c r="B25" s="30"/>
      <c r="C25" s="159"/>
      <c r="D25" s="26"/>
      <c r="E25" s="7"/>
      <c r="F25" s="17"/>
      <c r="G25" s="8"/>
    </row>
    <row r="26" spans="1:7" x14ac:dyDescent="0.2">
      <c r="A26" s="27"/>
      <c r="B26" s="30"/>
      <c r="C26" s="159"/>
      <c r="D26" s="26"/>
      <c r="E26" s="7"/>
      <c r="F26" s="17"/>
      <c r="G26" s="8"/>
    </row>
    <row r="27" spans="1:7" ht="38.25" x14ac:dyDescent="0.2">
      <c r="A27" s="27">
        <v>5</v>
      </c>
      <c r="B27" s="30"/>
      <c r="C27" s="159" t="s">
        <v>349</v>
      </c>
      <c r="D27" s="6"/>
      <c r="E27" s="136"/>
      <c r="F27" s="17"/>
      <c r="G27" s="8"/>
    </row>
    <row r="28" spans="1:7" x14ac:dyDescent="0.2">
      <c r="A28" s="27"/>
      <c r="B28" s="30"/>
      <c r="C28" s="159" t="s">
        <v>348</v>
      </c>
      <c r="D28" s="6" t="s">
        <v>338</v>
      </c>
      <c r="E28" s="136">
        <v>1.5</v>
      </c>
      <c r="F28" s="192"/>
      <c r="G28" s="8">
        <f>ROUND(E28*F28,2)</f>
        <v>0</v>
      </c>
    </row>
    <row r="29" spans="1:7" x14ac:dyDescent="0.2">
      <c r="A29" s="27"/>
      <c r="B29" s="30"/>
      <c r="C29" s="159"/>
      <c r="D29" s="6"/>
      <c r="E29" s="136"/>
      <c r="F29" s="17"/>
      <c r="G29" s="8"/>
    </row>
    <row r="30" spans="1:7" x14ac:dyDescent="0.2">
      <c r="A30" s="27"/>
      <c r="B30" s="30"/>
      <c r="C30" s="159"/>
      <c r="D30" s="6"/>
      <c r="E30" s="136"/>
      <c r="F30" s="17"/>
      <c r="G30" s="8"/>
    </row>
    <row r="31" spans="1:7" ht="38.25" x14ac:dyDescent="0.2">
      <c r="A31" s="27">
        <v>6</v>
      </c>
      <c r="B31" s="30"/>
      <c r="C31" s="159" t="s">
        <v>378</v>
      </c>
      <c r="D31" s="6"/>
      <c r="E31" s="136"/>
      <c r="F31" s="17"/>
      <c r="G31" s="8"/>
    </row>
    <row r="32" spans="1:7" x14ac:dyDescent="0.2">
      <c r="A32" s="27"/>
      <c r="B32" s="30"/>
      <c r="C32" s="159" t="s">
        <v>350</v>
      </c>
      <c r="D32" s="6" t="s">
        <v>338</v>
      </c>
      <c r="E32" s="136">
        <v>3.75</v>
      </c>
      <c r="F32" s="192"/>
      <c r="G32" s="8">
        <f>ROUND(E32*F32,2)</f>
        <v>0</v>
      </c>
    </row>
    <row r="33" spans="1:7" x14ac:dyDescent="0.2">
      <c r="A33" s="27"/>
      <c r="B33" s="30"/>
      <c r="C33" s="159"/>
      <c r="D33" s="6"/>
      <c r="E33" s="136"/>
      <c r="F33" s="17"/>
      <c r="G33" s="8"/>
    </row>
    <row r="34" spans="1:7" x14ac:dyDescent="0.2">
      <c r="A34" s="27"/>
      <c r="B34" s="30"/>
      <c r="C34" s="159"/>
      <c r="D34" s="6"/>
      <c r="E34" s="136"/>
      <c r="F34" s="17"/>
      <c r="G34" s="8"/>
    </row>
    <row r="35" spans="1:7" ht="38.25" x14ac:dyDescent="0.2">
      <c r="A35" s="27">
        <v>7</v>
      </c>
      <c r="B35" s="30"/>
      <c r="C35" s="159" t="s">
        <v>381</v>
      </c>
      <c r="D35" s="6"/>
      <c r="E35" s="136"/>
      <c r="F35" s="17"/>
      <c r="G35" s="8"/>
    </row>
    <row r="36" spans="1:7" x14ac:dyDescent="0.2">
      <c r="A36" s="27"/>
      <c r="B36" s="30"/>
      <c r="C36" s="159" t="s">
        <v>350</v>
      </c>
      <c r="D36" s="6" t="s">
        <v>338</v>
      </c>
      <c r="E36" s="136">
        <v>7.5</v>
      </c>
      <c r="F36" s="192"/>
      <c r="G36" s="8">
        <f>ROUND(E36*F36,2)</f>
        <v>0</v>
      </c>
    </row>
    <row r="37" spans="1:7" x14ac:dyDescent="0.2">
      <c r="A37" s="27"/>
      <c r="B37" s="30"/>
      <c r="C37" s="159"/>
      <c r="D37" s="6"/>
      <c r="E37" s="136"/>
      <c r="F37" s="17"/>
      <c r="G37" s="8"/>
    </row>
    <row r="38" spans="1:7" x14ac:dyDescent="0.2">
      <c r="A38" s="27"/>
      <c r="B38" s="30"/>
      <c r="C38" s="159"/>
      <c r="D38" s="6"/>
      <c r="E38" s="136"/>
      <c r="F38" s="17"/>
      <c r="G38" s="8"/>
    </row>
    <row r="39" spans="1:7" ht="51" x14ac:dyDescent="0.2">
      <c r="A39" s="27">
        <v>8</v>
      </c>
      <c r="B39" s="30"/>
      <c r="C39" s="159" t="s">
        <v>380</v>
      </c>
      <c r="D39" s="6"/>
      <c r="E39" s="136"/>
      <c r="F39" s="17"/>
      <c r="G39" s="8"/>
    </row>
    <row r="40" spans="1:7" x14ac:dyDescent="0.2">
      <c r="A40" s="27"/>
      <c r="B40" s="30"/>
      <c r="C40" s="159" t="s">
        <v>350</v>
      </c>
      <c r="D40" s="6" t="s">
        <v>338</v>
      </c>
      <c r="E40" s="136">
        <v>9</v>
      </c>
      <c r="F40" s="192"/>
      <c r="G40" s="8">
        <f>ROUND(E40*F40,2)</f>
        <v>0</v>
      </c>
    </row>
    <row r="41" spans="1:7" x14ac:dyDescent="0.2">
      <c r="A41" s="27"/>
      <c r="B41" s="30"/>
      <c r="C41" s="159"/>
      <c r="D41" s="6"/>
      <c r="E41" s="136"/>
      <c r="F41" s="17"/>
      <c r="G41" s="8"/>
    </row>
    <row r="42" spans="1:7" x14ac:dyDescent="0.2">
      <c r="A42" s="27"/>
      <c r="B42" s="30"/>
      <c r="C42" s="159"/>
      <c r="D42" s="6"/>
      <c r="E42" s="136"/>
      <c r="F42" s="17"/>
      <c r="G42" s="8"/>
    </row>
    <row r="43" spans="1:7" ht="63.75" x14ac:dyDescent="0.2">
      <c r="A43" s="27">
        <v>9</v>
      </c>
      <c r="B43" s="30"/>
      <c r="C43" s="159" t="s">
        <v>351</v>
      </c>
      <c r="D43" s="6"/>
      <c r="E43" s="136"/>
      <c r="F43" s="17"/>
      <c r="G43" s="8"/>
    </row>
    <row r="44" spans="1:7" x14ac:dyDescent="0.2">
      <c r="A44" s="27"/>
      <c r="B44" s="30"/>
      <c r="C44" s="159" t="s">
        <v>350</v>
      </c>
      <c r="D44" s="6" t="s">
        <v>338</v>
      </c>
      <c r="E44" s="136">
        <v>1.85</v>
      </c>
      <c r="F44" s="192"/>
      <c r="G44" s="8">
        <f>ROUND(E44*F44,2)</f>
        <v>0</v>
      </c>
    </row>
    <row r="45" spans="1:7" x14ac:dyDescent="0.2">
      <c r="A45" s="27"/>
      <c r="B45" s="30"/>
      <c r="C45" s="159"/>
      <c r="D45" s="6"/>
      <c r="E45" s="136"/>
      <c r="F45" s="17"/>
      <c r="G45" s="8"/>
    </row>
    <row r="46" spans="1:7" x14ac:dyDescent="0.2">
      <c r="A46" s="27"/>
      <c r="B46" s="30"/>
      <c r="C46" s="159"/>
      <c r="D46" s="6"/>
      <c r="E46" s="136"/>
      <c r="F46" s="17"/>
      <c r="G46" s="8"/>
    </row>
    <row r="47" spans="1:7" ht="51" x14ac:dyDescent="0.2">
      <c r="A47" s="27">
        <v>10</v>
      </c>
      <c r="B47" s="30"/>
      <c r="C47" s="159" t="s">
        <v>364</v>
      </c>
      <c r="D47" s="6"/>
      <c r="E47" s="136"/>
      <c r="F47" s="17"/>
      <c r="G47" s="8"/>
    </row>
    <row r="48" spans="1:7" x14ac:dyDescent="0.2">
      <c r="A48" s="27"/>
      <c r="B48" s="30"/>
      <c r="C48" s="159" t="s">
        <v>352</v>
      </c>
      <c r="D48" s="6" t="s">
        <v>21</v>
      </c>
      <c r="E48" s="136">
        <v>17.5</v>
      </c>
      <c r="F48" s="192"/>
      <c r="G48" s="8">
        <f>ROUND(E48*F48,2)</f>
        <v>0</v>
      </c>
    </row>
    <row r="49" spans="1:7" x14ac:dyDescent="0.2">
      <c r="A49" s="27"/>
      <c r="B49" s="30"/>
      <c r="C49" s="159"/>
      <c r="D49" s="6"/>
      <c r="E49" s="136"/>
      <c r="F49" s="17"/>
      <c r="G49" s="8"/>
    </row>
    <row r="50" spans="1:7" x14ac:dyDescent="0.2">
      <c r="A50" s="27"/>
      <c r="B50" s="30"/>
      <c r="C50" s="159"/>
      <c r="D50" s="6"/>
      <c r="E50" s="136"/>
      <c r="F50" s="17"/>
      <c r="G50" s="8"/>
    </row>
    <row r="51" spans="1:7" ht="76.5" x14ac:dyDescent="0.2">
      <c r="A51" s="27">
        <v>11</v>
      </c>
      <c r="B51" s="30"/>
      <c r="C51" s="159" t="s">
        <v>354</v>
      </c>
      <c r="D51" s="6"/>
      <c r="E51" s="136"/>
      <c r="F51" s="17"/>
      <c r="G51" s="8"/>
    </row>
    <row r="52" spans="1:7" x14ac:dyDescent="0.2">
      <c r="A52" s="27"/>
      <c r="B52" s="30"/>
      <c r="C52" s="159" t="s">
        <v>355</v>
      </c>
      <c r="D52" s="6" t="s">
        <v>334</v>
      </c>
      <c r="E52" s="136">
        <v>12</v>
      </c>
      <c r="F52" s="192"/>
      <c r="G52" s="8">
        <f>ROUND(E52*F52,2)</f>
        <v>0</v>
      </c>
    </row>
    <row r="53" spans="1:7" x14ac:dyDescent="0.2">
      <c r="A53" s="27"/>
      <c r="B53" s="30"/>
      <c r="C53" s="159"/>
      <c r="D53" s="6"/>
      <c r="E53" s="136"/>
      <c r="F53" s="17"/>
      <c r="G53" s="8"/>
    </row>
    <row r="54" spans="1:7" x14ac:dyDescent="0.2">
      <c r="A54" s="27"/>
      <c r="B54" s="30"/>
      <c r="C54" s="159"/>
      <c r="D54" s="6"/>
      <c r="E54" s="136"/>
      <c r="F54" s="17"/>
      <c r="G54" s="8"/>
    </row>
    <row r="55" spans="1:7" ht="51" x14ac:dyDescent="0.2">
      <c r="A55" s="27">
        <v>12</v>
      </c>
      <c r="B55" s="30"/>
      <c r="C55" s="159" t="s">
        <v>357</v>
      </c>
      <c r="D55" s="6"/>
      <c r="E55" s="136"/>
      <c r="F55" s="17"/>
      <c r="G55" s="8"/>
    </row>
    <row r="56" spans="1:7" x14ac:dyDescent="0.2">
      <c r="A56" s="27"/>
      <c r="B56" s="30"/>
      <c r="C56" s="159" t="s">
        <v>356</v>
      </c>
      <c r="D56" s="6" t="s">
        <v>17</v>
      </c>
      <c r="E56" s="136">
        <v>3</v>
      </c>
      <c r="F56" s="192"/>
      <c r="G56" s="8">
        <f>ROUND(E56*F56,2)</f>
        <v>0</v>
      </c>
    </row>
    <row r="57" spans="1:7" x14ac:dyDescent="0.2">
      <c r="A57" s="27"/>
      <c r="B57" s="30"/>
      <c r="C57" s="159"/>
      <c r="D57" s="6"/>
      <c r="E57" s="136"/>
      <c r="F57" s="17"/>
      <c r="G57" s="8"/>
    </row>
    <row r="58" spans="1:7" x14ac:dyDescent="0.2">
      <c r="A58" s="27"/>
      <c r="B58" s="30"/>
      <c r="C58" s="159"/>
      <c r="D58" s="6"/>
      <c r="E58" s="136"/>
      <c r="F58" s="17"/>
      <c r="G58" s="8"/>
    </row>
    <row r="59" spans="1:7" ht="51" x14ac:dyDescent="0.2">
      <c r="A59" s="27">
        <v>13</v>
      </c>
      <c r="B59" s="30"/>
      <c r="C59" s="159" t="s">
        <v>361</v>
      </c>
      <c r="D59" s="6"/>
      <c r="E59" s="136"/>
      <c r="F59" s="17"/>
      <c r="G59" s="8"/>
    </row>
    <row r="60" spans="1:7" x14ac:dyDescent="0.2">
      <c r="A60" s="27"/>
      <c r="B60" s="30"/>
      <c r="C60" s="159" t="s">
        <v>358</v>
      </c>
      <c r="D60" s="6" t="s">
        <v>118</v>
      </c>
      <c r="E60" s="136">
        <v>55</v>
      </c>
      <c r="F60" s="192"/>
      <c r="G60" s="8">
        <f>ROUND(E60*F60,2)</f>
        <v>0</v>
      </c>
    </row>
    <row r="61" spans="1:7" x14ac:dyDescent="0.2">
      <c r="A61" s="27"/>
      <c r="B61" s="30"/>
      <c r="C61" s="159"/>
      <c r="D61" s="6"/>
      <c r="E61" s="136"/>
      <c r="F61" s="17"/>
      <c r="G61" s="8"/>
    </row>
    <row r="62" spans="1:7" x14ac:dyDescent="0.2">
      <c r="A62" s="27"/>
      <c r="B62" s="30"/>
      <c r="C62" s="159"/>
      <c r="D62" s="6"/>
      <c r="E62" s="136"/>
      <c r="F62" s="17"/>
      <c r="G62" s="8"/>
    </row>
    <row r="63" spans="1:7" ht="38.25" x14ac:dyDescent="0.2">
      <c r="A63" s="137" t="s">
        <v>377</v>
      </c>
      <c r="B63" s="30"/>
      <c r="C63" s="159" t="s">
        <v>415</v>
      </c>
      <c r="D63" s="6"/>
      <c r="E63" s="136"/>
      <c r="F63" s="17"/>
      <c r="G63" s="8"/>
    </row>
    <row r="64" spans="1:7" x14ac:dyDescent="0.2">
      <c r="A64" s="137"/>
      <c r="B64" s="30"/>
      <c r="C64" s="159" t="s">
        <v>412</v>
      </c>
      <c r="D64" s="6" t="s">
        <v>17</v>
      </c>
      <c r="E64" s="136">
        <v>1</v>
      </c>
      <c r="F64" s="192"/>
      <c r="G64" s="8">
        <f>ROUND(E64*F64,2)</f>
        <v>0</v>
      </c>
    </row>
    <row r="65" spans="1:7" x14ac:dyDescent="0.2">
      <c r="A65" s="137"/>
      <c r="B65" s="30"/>
      <c r="C65" s="159"/>
      <c r="D65" s="6"/>
      <c r="E65" s="136"/>
      <c r="F65" s="17"/>
      <c r="G65" s="8"/>
    </row>
    <row r="66" spans="1:7" x14ac:dyDescent="0.2">
      <c r="A66" s="137"/>
      <c r="B66" s="30"/>
      <c r="C66" s="159"/>
      <c r="D66" s="6"/>
      <c r="E66" s="136"/>
      <c r="F66" s="17"/>
      <c r="G66" s="8"/>
    </row>
    <row r="67" spans="1:7" x14ac:dyDescent="0.2">
      <c r="A67" s="43">
        <f>+A8</f>
        <v>14</v>
      </c>
      <c r="B67" s="33"/>
      <c r="C67" s="34" t="str">
        <f>+C8</f>
        <v>LOKACIJA 14</v>
      </c>
      <c r="D67" s="34"/>
      <c r="E67" s="28" t="s">
        <v>97</v>
      </c>
      <c r="F67" s="35"/>
      <c r="G67" s="25">
        <f>SUM(G12:G66)</f>
        <v>0</v>
      </c>
    </row>
  </sheetData>
  <sheetProtection algorithmName="SHA-512" hashValue="4ql6Klhiolu1vaXnu8Q41vM04bJEbmVDt8eSyjn7gH74SUrlqEnfqWoP7XfMGnD876vtbDCFNfrU3/PMmoF8vg==" saltValue="LNaKfyvfm9cHomy859P90g==" spinCount="100000" sheet="1" objects="1" scenarios="1" formatColumns="0" formatRows="0" selectLockedCells="1"/>
  <mergeCells count="4">
    <mergeCell ref="A1:C1"/>
    <mergeCell ref="D1:F2"/>
    <mergeCell ref="A2:C3"/>
    <mergeCell ref="D3:F3"/>
  </mergeCells>
  <pageMargins left="0.7" right="0.7" top="0.75" bottom="0.75" header="0.3" footer="0.3"/>
  <pageSetup paperSize="9" scale="9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F0"/>
  </sheetPr>
  <dimension ref="A1:G67"/>
  <sheetViews>
    <sheetView view="pageBreakPreview" topLeftCell="A44" zoomScale="130" zoomScaleNormal="100" zoomScaleSheetLayoutView="130" workbookViewId="0">
      <selection activeCell="F44" sqref="F44"/>
    </sheetView>
  </sheetViews>
  <sheetFormatPr defaultRowHeight="12.75" x14ac:dyDescent="0.2"/>
  <cols>
    <col min="1" max="1" width="4.85546875" bestFit="1" customWidth="1"/>
    <col min="2" max="2" width="2.85546875" bestFit="1" customWidth="1"/>
    <col min="3" max="3" width="43.85546875" customWidth="1"/>
    <col min="4" max="4" width="9" customWidth="1"/>
    <col min="5" max="5" width="11.140625" customWidth="1"/>
    <col min="6" max="6" width="10.7109375" customWidth="1"/>
    <col min="7" max="7" width="14.42578125" bestFit="1" customWidth="1"/>
  </cols>
  <sheetData>
    <row r="1" spans="1:7" x14ac:dyDescent="0.2">
      <c r="A1" s="179" t="s">
        <v>0</v>
      </c>
      <c r="B1" s="180"/>
      <c r="C1" s="181"/>
      <c r="D1" s="170" t="str">
        <f>TRO!D1</f>
        <v>SUPER URED d.o.o.</v>
      </c>
      <c r="E1" s="171"/>
      <c r="F1" s="172"/>
      <c r="G1" s="1" t="s">
        <v>141</v>
      </c>
    </row>
    <row r="2" spans="1:7" x14ac:dyDescent="0.2">
      <c r="A2" s="163" t="str">
        <f>TRO!A2</f>
        <v>UGRADNJA POLUPODZEMNIH SPREMNIKA  - KOSTRENA</v>
      </c>
      <c r="B2" s="164"/>
      <c r="C2" s="165"/>
      <c r="D2" s="173"/>
      <c r="E2" s="174"/>
      <c r="F2" s="175"/>
      <c r="G2" s="87" t="str">
        <f>TRO!G2</f>
        <v xml:space="preserve">TD:  </v>
      </c>
    </row>
    <row r="3" spans="1:7" x14ac:dyDescent="0.2">
      <c r="A3" s="166"/>
      <c r="B3" s="167"/>
      <c r="C3" s="168"/>
      <c r="D3" s="186" t="str">
        <f>TRO!D3</f>
        <v>Teodorea Roosevelta 54
21000 Split, Croatia</v>
      </c>
      <c r="E3" s="187"/>
      <c r="F3" s="188"/>
      <c r="G3" s="75" t="str">
        <f>TRO!G3</f>
        <v xml:space="preserve">ZOP:  </v>
      </c>
    </row>
    <row r="4" spans="1:7" x14ac:dyDescent="0.2">
      <c r="A4" s="72">
        <f>+A8</f>
        <v>15</v>
      </c>
      <c r="B4" s="55"/>
      <c r="C4" s="60" t="str">
        <f>+C8</f>
        <v>LOKACIJA 15</v>
      </c>
      <c r="D4" s="56"/>
      <c r="E4" s="57"/>
      <c r="F4" s="58"/>
      <c r="G4" s="59"/>
    </row>
    <row r="5" spans="1:7" ht="13.5" thickBot="1" x14ac:dyDescent="0.25">
      <c r="A5" s="9" t="s">
        <v>1</v>
      </c>
      <c r="B5" s="10"/>
      <c r="C5" s="70" t="s">
        <v>2</v>
      </c>
      <c r="D5" s="9" t="s">
        <v>3</v>
      </c>
      <c r="E5" s="12" t="s">
        <v>4</v>
      </c>
      <c r="F5" s="13" t="s">
        <v>5</v>
      </c>
      <c r="G5" s="13" t="s">
        <v>6</v>
      </c>
    </row>
    <row r="6" spans="1:7" ht="13.5" thickTop="1" x14ac:dyDescent="0.2">
      <c r="A6" s="3"/>
      <c r="B6" s="30"/>
      <c r="C6" s="5"/>
      <c r="D6" s="51"/>
      <c r="E6" s="64"/>
      <c r="F6" s="66"/>
      <c r="G6" s="65"/>
    </row>
    <row r="7" spans="1:7" x14ac:dyDescent="0.2">
      <c r="A7" s="14"/>
      <c r="B7" s="30"/>
      <c r="C7" s="141"/>
      <c r="D7" s="69"/>
      <c r="E7" s="64"/>
      <c r="F7" s="67"/>
      <c r="G7" s="68"/>
    </row>
    <row r="8" spans="1:7" x14ac:dyDescent="0.2">
      <c r="A8" s="74">
        <v>15</v>
      </c>
      <c r="B8" s="32"/>
      <c r="C8" s="20" t="s">
        <v>395</v>
      </c>
      <c r="D8" s="69"/>
      <c r="E8" s="64"/>
      <c r="F8" s="66"/>
      <c r="G8" s="68"/>
    </row>
    <row r="9" spans="1:7" x14ac:dyDescent="0.2">
      <c r="A9" s="27"/>
      <c r="B9" s="30"/>
      <c r="C9" s="141"/>
      <c r="D9" s="64"/>
      <c r="E9" s="66"/>
      <c r="F9" s="68"/>
      <c r="G9" s="68"/>
    </row>
    <row r="10" spans="1:7" x14ac:dyDescent="0.2">
      <c r="A10" s="27"/>
      <c r="B10" s="30"/>
      <c r="C10" s="141"/>
      <c r="D10" s="64"/>
      <c r="E10" s="66"/>
      <c r="F10" s="68"/>
      <c r="G10" s="68"/>
    </row>
    <row r="11" spans="1:7" ht="51" x14ac:dyDescent="0.2">
      <c r="A11" s="27">
        <f>MAX($A$9:A10)+1</f>
        <v>1</v>
      </c>
      <c r="B11" s="30"/>
      <c r="C11" s="141" t="s">
        <v>379</v>
      </c>
      <c r="D11" s="26"/>
      <c r="E11" s="7"/>
      <c r="F11" s="17"/>
      <c r="G11" s="8"/>
    </row>
    <row r="12" spans="1:7" x14ac:dyDescent="0.2">
      <c r="A12" s="27"/>
      <c r="B12" s="30"/>
      <c r="C12" s="141" t="s">
        <v>344</v>
      </c>
      <c r="D12" s="26" t="s">
        <v>335</v>
      </c>
      <c r="E12" s="136">
        <v>35</v>
      </c>
      <c r="F12" s="192"/>
      <c r="G12" s="8">
        <f>ROUND(E12*F12,2)</f>
        <v>0</v>
      </c>
    </row>
    <row r="13" spans="1:7" x14ac:dyDescent="0.2">
      <c r="A13" s="27"/>
      <c r="B13" s="30"/>
      <c r="C13" s="141"/>
      <c r="D13" s="26"/>
      <c r="E13" s="136"/>
      <c r="F13" s="7"/>
      <c r="G13" s="8"/>
    </row>
    <row r="14" spans="1:7" x14ac:dyDescent="0.2">
      <c r="A14" s="27"/>
      <c r="B14" s="30"/>
      <c r="C14" s="141"/>
      <c r="D14" s="26"/>
      <c r="E14" s="136"/>
      <c r="F14" s="7"/>
      <c r="G14" s="8"/>
    </row>
    <row r="15" spans="1:7" ht="51" x14ac:dyDescent="0.2">
      <c r="A15" s="137" t="s">
        <v>102</v>
      </c>
      <c r="B15" s="30"/>
      <c r="C15" s="141" t="s">
        <v>396</v>
      </c>
      <c r="D15" s="26"/>
      <c r="E15" s="136"/>
      <c r="F15" s="7"/>
      <c r="G15" s="8"/>
    </row>
    <row r="16" spans="1:7" x14ac:dyDescent="0.2">
      <c r="A16" s="27"/>
      <c r="B16" s="30"/>
      <c r="C16" s="141" t="s">
        <v>344</v>
      </c>
      <c r="D16" s="26" t="s">
        <v>335</v>
      </c>
      <c r="E16" s="136">
        <v>1</v>
      </c>
      <c r="F16" s="192"/>
      <c r="G16" s="8">
        <f>ROUND(E16*F16,2)</f>
        <v>0</v>
      </c>
    </row>
    <row r="17" spans="1:7" x14ac:dyDescent="0.2">
      <c r="A17" s="27"/>
      <c r="B17" s="30"/>
      <c r="C17" s="141"/>
      <c r="D17" s="26"/>
      <c r="E17" s="136"/>
      <c r="F17" s="17"/>
      <c r="G17" s="8"/>
    </row>
    <row r="18" spans="1:7" x14ac:dyDescent="0.2">
      <c r="A18" s="27"/>
      <c r="B18" s="30"/>
      <c r="C18" s="141"/>
      <c r="D18" s="26"/>
      <c r="E18" s="136"/>
      <c r="F18" s="17"/>
      <c r="G18" s="8"/>
    </row>
    <row r="19" spans="1:7" ht="38.25" x14ac:dyDescent="0.2">
      <c r="A19" s="137" t="s">
        <v>99</v>
      </c>
      <c r="B19" s="30"/>
      <c r="C19" s="141" t="s">
        <v>385</v>
      </c>
      <c r="D19" s="26"/>
      <c r="E19" s="136"/>
      <c r="F19" s="17"/>
      <c r="G19" s="8"/>
    </row>
    <row r="20" spans="1:7" x14ac:dyDescent="0.2">
      <c r="A20" s="27"/>
      <c r="B20" s="30"/>
      <c r="C20" s="141" t="s">
        <v>347</v>
      </c>
      <c r="D20" s="26" t="s">
        <v>21</v>
      </c>
      <c r="E20" s="136">
        <v>13.5</v>
      </c>
      <c r="F20" s="192"/>
      <c r="G20" s="8">
        <f>ROUND(E20*F20,2)</f>
        <v>0</v>
      </c>
    </row>
    <row r="21" spans="1:7" x14ac:dyDescent="0.2">
      <c r="A21" s="27"/>
      <c r="B21" s="30"/>
      <c r="C21" s="141"/>
      <c r="D21" s="26"/>
      <c r="E21" s="136"/>
      <c r="F21" s="17"/>
      <c r="G21" s="8"/>
    </row>
    <row r="22" spans="1:7" x14ac:dyDescent="0.2">
      <c r="A22" s="27"/>
      <c r="B22" s="30"/>
      <c r="C22" s="141"/>
      <c r="D22" s="26"/>
      <c r="E22" s="136"/>
      <c r="F22" s="17"/>
      <c r="G22" s="8"/>
    </row>
    <row r="23" spans="1:7" ht="51" x14ac:dyDescent="0.2">
      <c r="A23" s="137" t="s">
        <v>103</v>
      </c>
      <c r="B23" s="30"/>
      <c r="C23" s="141" t="s">
        <v>345</v>
      </c>
      <c r="D23" s="26"/>
      <c r="E23" s="136"/>
      <c r="F23" s="17"/>
      <c r="G23" s="8"/>
    </row>
    <row r="24" spans="1:7" x14ac:dyDescent="0.2">
      <c r="A24" s="27"/>
      <c r="B24" s="30"/>
      <c r="C24" s="141" t="s">
        <v>344</v>
      </c>
      <c r="D24" s="26" t="s">
        <v>335</v>
      </c>
      <c r="E24" s="136">
        <v>3.25</v>
      </c>
      <c r="F24" s="192"/>
      <c r="G24" s="8">
        <f>ROUND(E24*F24,2)</f>
        <v>0</v>
      </c>
    </row>
    <row r="25" spans="1:7" x14ac:dyDescent="0.2">
      <c r="A25" s="27"/>
      <c r="B25" s="30"/>
      <c r="C25" s="141"/>
      <c r="D25" s="26"/>
      <c r="E25" s="7"/>
      <c r="F25" s="17"/>
      <c r="G25" s="8"/>
    </row>
    <row r="26" spans="1:7" x14ac:dyDescent="0.2">
      <c r="A26" s="27"/>
      <c r="B26" s="30"/>
      <c r="C26" s="141"/>
      <c r="D26" s="26"/>
      <c r="E26" s="7"/>
      <c r="F26" s="17"/>
      <c r="G26" s="8"/>
    </row>
    <row r="27" spans="1:7" ht="38.25" x14ac:dyDescent="0.2">
      <c r="A27" s="137" t="s">
        <v>104</v>
      </c>
      <c r="B27" s="30"/>
      <c r="C27" s="141" t="s">
        <v>349</v>
      </c>
      <c r="D27" s="6"/>
      <c r="E27" s="136"/>
      <c r="F27" s="17"/>
      <c r="G27" s="8"/>
    </row>
    <row r="28" spans="1:7" x14ac:dyDescent="0.2">
      <c r="A28" s="27"/>
      <c r="B28" s="30"/>
      <c r="C28" s="141" t="s">
        <v>348</v>
      </c>
      <c r="D28" s="6" t="s">
        <v>338</v>
      </c>
      <c r="E28" s="136">
        <v>1.5</v>
      </c>
      <c r="F28" s="192"/>
      <c r="G28" s="8">
        <f>ROUND(E28*F28,2)</f>
        <v>0</v>
      </c>
    </row>
    <row r="29" spans="1:7" x14ac:dyDescent="0.2">
      <c r="A29" s="27"/>
      <c r="B29" s="30"/>
      <c r="C29" s="141"/>
      <c r="D29" s="6"/>
      <c r="E29" s="136"/>
      <c r="F29" s="17"/>
      <c r="G29" s="8"/>
    </row>
    <row r="30" spans="1:7" x14ac:dyDescent="0.2">
      <c r="A30" s="27"/>
      <c r="B30" s="30"/>
      <c r="C30" s="141"/>
      <c r="D30" s="6"/>
      <c r="E30" s="136"/>
      <c r="F30" s="17"/>
      <c r="G30" s="8"/>
    </row>
    <row r="31" spans="1:7" ht="38.25" x14ac:dyDescent="0.2">
      <c r="A31" s="137" t="s">
        <v>105</v>
      </c>
      <c r="B31" s="30"/>
      <c r="C31" s="141" t="s">
        <v>378</v>
      </c>
      <c r="D31" s="6"/>
      <c r="E31" s="136"/>
      <c r="F31" s="17"/>
      <c r="G31" s="8"/>
    </row>
    <row r="32" spans="1:7" x14ac:dyDescent="0.2">
      <c r="A32" s="27"/>
      <c r="B32" s="30"/>
      <c r="C32" s="141" t="s">
        <v>350</v>
      </c>
      <c r="D32" s="6" t="s">
        <v>338</v>
      </c>
      <c r="E32" s="136">
        <v>4</v>
      </c>
      <c r="F32" s="192"/>
      <c r="G32" s="8">
        <f>ROUND(E32*F32,2)</f>
        <v>0</v>
      </c>
    </row>
    <row r="33" spans="1:7" x14ac:dyDescent="0.2">
      <c r="A33" s="27"/>
      <c r="B33" s="30"/>
      <c r="C33" s="141"/>
      <c r="D33" s="6"/>
      <c r="E33" s="136"/>
      <c r="F33" s="17"/>
      <c r="G33" s="8"/>
    </row>
    <row r="34" spans="1:7" x14ac:dyDescent="0.2">
      <c r="A34" s="27"/>
      <c r="B34" s="30"/>
      <c r="C34" s="141"/>
      <c r="D34" s="6"/>
      <c r="E34" s="136"/>
      <c r="F34" s="17"/>
      <c r="G34" s="8"/>
    </row>
    <row r="35" spans="1:7" ht="38.25" x14ac:dyDescent="0.2">
      <c r="A35" s="137" t="s">
        <v>106</v>
      </c>
      <c r="B35" s="30"/>
      <c r="C35" s="141" t="s">
        <v>381</v>
      </c>
      <c r="D35" s="6"/>
      <c r="E35" s="136"/>
      <c r="F35" s="17"/>
      <c r="G35" s="8"/>
    </row>
    <row r="36" spans="1:7" x14ac:dyDescent="0.2">
      <c r="A36" s="27"/>
      <c r="B36" s="30"/>
      <c r="C36" s="141" t="s">
        <v>350</v>
      </c>
      <c r="D36" s="6" t="s">
        <v>338</v>
      </c>
      <c r="E36" s="136">
        <v>9</v>
      </c>
      <c r="F36" s="192"/>
      <c r="G36" s="8">
        <f>ROUND(E36*F36,2)</f>
        <v>0</v>
      </c>
    </row>
    <row r="37" spans="1:7" x14ac:dyDescent="0.2">
      <c r="A37" s="27"/>
      <c r="B37" s="30"/>
      <c r="C37" s="141"/>
      <c r="D37" s="6"/>
      <c r="E37" s="136"/>
      <c r="F37" s="17"/>
      <c r="G37" s="8"/>
    </row>
    <row r="38" spans="1:7" x14ac:dyDescent="0.2">
      <c r="A38" s="27"/>
      <c r="B38" s="30"/>
      <c r="C38" s="141"/>
      <c r="D38" s="6"/>
      <c r="E38" s="136"/>
      <c r="F38" s="17"/>
      <c r="G38" s="8"/>
    </row>
    <row r="39" spans="1:7" ht="51" x14ac:dyDescent="0.2">
      <c r="A39" s="137" t="s">
        <v>388</v>
      </c>
      <c r="B39" s="30"/>
      <c r="C39" s="141" t="s">
        <v>380</v>
      </c>
      <c r="D39" s="6"/>
      <c r="E39" s="136"/>
      <c r="F39" s="17"/>
      <c r="G39" s="8"/>
    </row>
    <row r="40" spans="1:7" x14ac:dyDescent="0.2">
      <c r="A40" s="27"/>
      <c r="B40" s="30"/>
      <c r="C40" s="141" t="s">
        <v>350</v>
      </c>
      <c r="D40" s="6" t="s">
        <v>338</v>
      </c>
      <c r="E40" s="136">
        <v>15</v>
      </c>
      <c r="F40" s="192"/>
      <c r="G40" s="8">
        <f>ROUND(E40*F40,2)</f>
        <v>0</v>
      </c>
    </row>
    <row r="41" spans="1:7" x14ac:dyDescent="0.2">
      <c r="A41" s="27"/>
      <c r="B41" s="30"/>
      <c r="C41" s="141"/>
      <c r="D41" s="6"/>
      <c r="E41" s="136"/>
      <c r="F41" s="17"/>
      <c r="G41" s="8"/>
    </row>
    <row r="42" spans="1:7" x14ac:dyDescent="0.2">
      <c r="A42" s="27"/>
      <c r="B42" s="30"/>
      <c r="C42" s="141"/>
      <c r="D42" s="6"/>
      <c r="E42" s="136"/>
      <c r="F42" s="17"/>
      <c r="G42" s="8"/>
    </row>
    <row r="43" spans="1:7" ht="63.75" x14ac:dyDescent="0.2">
      <c r="A43" s="137" t="s">
        <v>373</v>
      </c>
      <c r="B43" s="30"/>
      <c r="C43" s="141" t="s">
        <v>351</v>
      </c>
      <c r="D43" s="6"/>
      <c r="E43" s="136"/>
      <c r="F43" s="17"/>
      <c r="G43" s="8"/>
    </row>
    <row r="44" spans="1:7" x14ac:dyDescent="0.2">
      <c r="A44" s="27"/>
      <c r="B44" s="30"/>
      <c r="C44" s="141" t="s">
        <v>350</v>
      </c>
      <c r="D44" s="6" t="s">
        <v>338</v>
      </c>
      <c r="E44" s="136">
        <v>2.25</v>
      </c>
      <c r="F44" s="192"/>
      <c r="G44" s="8">
        <f>ROUND(E44*F44,2)</f>
        <v>0</v>
      </c>
    </row>
    <row r="45" spans="1:7" x14ac:dyDescent="0.2">
      <c r="A45" s="27"/>
      <c r="B45" s="30"/>
      <c r="C45" s="141"/>
      <c r="D45" s="6"/>
      <c r="E45" s="136"/>
      <c r="F45" s="17"/>
      <c r="G45" s="8"/>
    </row>
    <row r="46" spans="1:7" x14ac:dyDescent="0.2">
      <c r="A46" s="27"/>
      <c r="B46" s="30"/>
      <c r="C46" s="141"/>
      <c r="D46" s="6"/>
      <c r="E46" s="136"/>
      <c r="F46" s="17"/>
      <c r="G46" s="8"/>
    </row>
    <row r="47" spans="1:7" ht="51" x14ac:dyDescent="0.2">
      <c r="A47" s="137" t="s">
        <v>374</v>
      </c>
      <c r="B47" s="30"/>
      <c r="C47" s="141" t="s">
        <v>364</v>
      </c>
      <c r="D47" s="6"/>
      <c r="E47" s="136"/>
      <c r="F47" s="17"/>
      <c r="G47" s="8"/>
    </row>
    <row r="48" spans="1:7" x14ac:dyDescent="0.2">
      <c r="A48" s="27"/>
      <c r="B48" s="30"/>
      <c r="C48" s="141" t="s">
        <v>352</v>
      </c>
      <c r="D48" s="6" t="s">
        <v>21</v>
      </c>
      <c r="E48" s="136">
        <v>13.5</v>
      </c>
      <c r="F48" s="192"/>
      <c r="G48" s="8">
        <f>ROUND(E48*F48,2)</f>
        <v>0</v>
      </c>
    </row>
    <row r="49" spans="1:7" x14ac:dyDescent="0.2">
      <c r="A49" s="27"/>
      <c r="B49" s="30"/>
      <c r="C49" s="141"/>
      <c r="D49" s="6"/>
      <c r="E49" s="136"/>
      <c r="F49" s="17"/>
      <c r="G49" s="8"/>
    </row>
    <row r="50" spans="1:7" x14ac:dyDescent="0.2">
      <c r="A50" s="27"/>
      <c r="B50" s="30"/>
      <c r="C50" s="141"/>
      <c r="D50" s="6"/>
      <c r="E50" s="136"/>
      <c r="F50" s="17"/>
      <c r="G50" s="8"/>
    </row>
    <row r="51" spans="1:7" ht="76.5" x14ac:dyDescent="0.2">
      <c r="A51" s="137" t="s">
        <v>389</v>
      </c>
      <c r="B51" s="30"/>
      <c r="C51" s="141" t="s">
        <v>354</v>
      </c>
      <c r="D51" s="6"/>
      <c r="E51" s="136"/>
      <c r="F51" s="17"/>
      <c r="G51" s="8"/>
    </row>
    <row r="52" spans="1:7" x14ac:dyDescent="0.2">
      <c r="A52" s="27"/>
      <c r="B52" s="30"/>
      <c r="C52" s="141" t="s">
        <v>355</v>
      </c>
      <c r="D52" s="6" t="s">
        <v>334</v>
      </c>
      <c r="E52" s="136">
        <v>14</v>
      </c>
      <c r="F52" s="192"/>
      <c r="G52" s="8">
        <f>ROUND(E52*F52,2)</f>
        <v>0</v>
      </c>
    </row>
    <row r="53" spans="1:7" x14ac:dyDescent="0.2">
      <c r="A53" s="27"/>
      <c r="B53" s="30"/>
      <c r="C53" s="141"/>
      <c r="D53" s="6"/>
      <c r="E53" s="136"/>
      <c r="F53" s="17"/>
      <c r="G53" s="8"/>
    </row>
    <row r="54" spans="1:7" x14ac:dyDescent="0.2">
      <c r="A54" s="27"/>
      <c r="B54" s="30"/>
      <c r="C54" s="141"/>
      <c r="D54" s="6"/>
      <c r="E54" s="136"/>
      <c r="F54" s="17"/>
      <c r="G54" s="8"/>
    </row>
    <row r="55" spans="1:7" ht="51" x14ac:dyDescent="0.2">
      <c r="A55" s="137" t="s">
        <v>375</v>
      </c>
      <c r="B55" s="30"/>
      <c r="C55" s="141" t="s">
        <v>357</v>
      </c>
      <c r="D55" s="6"/>
      <c r="E55" s="136"/>
      <c r="F55" s="17"/>
      <c r="G55" s="8"/>
    </row>
    <row r="56" spans="1:7" x14ac:dyDescent="0.2">
      <c r="A56" s="137"/>
      <c r="B56" s="30"/>
      <c r="C56" s="141" t="s">
        <v>356</v>
      </c>
      <c r="D56" s="6" t="s">
        <v>17</v>
      </c>
      <c r="E56" s="136">
        <v>3</v>
      </c>
      <c r="F56" s="192"/>
      <c r="G56" s="8">
        <f>ROUND(E56*F56,2)</f>
        <v>0</v>
      </c>
    </row>
    <row r="57" spans="1:7" x14ac:dyDescent="0.2">
      <c r="A57" s="137"/>
      <c r="B57" s="30"/>
      <c r="C57" s="141"/>
      <c r="D57" s="6"/>
      <c r="E57" s="136"/>
      <c r="F57" s="17"/>
      <c r="G57" s="8"/>
    </row>
    <row r="58" spans="1:7" x14ac:dyDescent="0.2">
      <c r="A58" s="137"/>
      <c r="B58" s="30"/>
      <c r="C58" s="141"/>
      <c r="D58" s="6"/>
      <c r="E58" s="136"/>
      <c r="F58" s="17"/>
      <c r="G58" s="8"/>
    </row>
    <row r="59" spans="1:7" ht="51" x14ac:dyDescent="0.2">
      <c r="A59" s="137" t="s">
        <v>376</v>
      </c>
      <c r="B59" s="30"/>
      <c r="C59" s="141" t="s">
        <v>361</v>
      </c>
      <c r="D59" s="6"/>
      <c r="E59" s="136"/>
      <c r="F59" s="17"/>
      <c r="G59" s="8"/>
    </row>
    <row r="60" spans="1:7" x14ac:dyDescent="0.2">
      <c r="A60" s="27"/>
      <c r="B60" s="30"/>
      <c r="C60" s="141" t="s">
        <v>358</v>
      </c>
      <c r="D60" s="6" t="s">
        <v>118</v>
      </c>
      <c r="E60" s="136">
        <v>64</v>
      </c>
      <c r="F60" s="192"/>
      <c r="G60" s="8">
        <f>ROUND(E60*F60,2)</f>
        <v>0</v>
      </c>
    </row>
    <row r="61" spans="1:7" x14ac:dyDescent="0.2">
      <c r="A61" s="27"/>
      <c r="B61" s="30"/>
      <c r="C61" s="141"/>
      <c r="D61" s="6"/>
      <c r="E61" s="136"/>
      <c r="F61" s="17"/>
      <c r="G61" s="8"/>
    </row>
    <row r="62" spans="1:7" x14ac:dyDescent="0.2">
      <c r="A62" s="27"/>
      <c r="B62" s="30"/>
      <c r="C62" s="141"/>
      <c r="D62" s="6"/>
      <c r="E62" s="136"/>
      <c r="F62" s="17"/>
      <c r="G62" s="8"/>
    </row>
    <row r="63" spans="1:7" ht="51" x14ac:dyDescent="0.2">
      <c r="A63" s="137" t="s">
        <v>377</v>
      </c>
      <c r="B63" s="30"/>
      <c r="C63" s="141" t="s">
        <v>394</v>
      </c>
      <c r="D63" s="6"/>
      <c r="E63" s="136"/>
      <c r="F63" s="17"/>
      <c r="G63" s="8"/>
    </row>
    <row r="64" spans="1:7" x14ac:dyDescent="0.2">
      <c r="A64" s="137"/>
      <c r="B64" s="30"/>
      <c r="C64" s="141" t="s">
        <v>356</v>
      </c>
      <c r="D64" s="6" t="s">
        <v>17</v>
      </c>
      <c r="E64" s="136">
        <v>1</v>
      </c>
      <c r="F64" s="192"/>
      <c r="G64" s="8">
        <f>ROUND(E64*F64,2)</f>
        <v>0</v>
      </c>
    </row>
    <row r="65" spans="1:7" x14ac:dyDescent="0.2">
      <c r="A65" s="27"/>
      <c r="B65" s="30"/>
      <c r="C65" s="141"/>
      <c r="D65" s="6"/>
      <c r="E65" s="136"/>
      <c r="F65" s="17"/>
      <c r="G65" s="8"/>
    </row>
    <row r="66" spans="1:7" x14ac:dyDescent="0.2">
      <c r="A66" s="14"/>
      <c r="B66" s="30"/>
      <c r="C66" s="141"/>
      <c r="D66" s="26"/>
      <c r="E66" s="6"/>
      <c r="F66" s="7"/>
      <c r="G66" s="41"/>
    </row>
    <row r="67" spans="1:7" x14ac:dyDescent="0.2">
      <c r="A67" s="43">
        <f>+A8</f>
        <v>15</v>
      </c>
      <c r="B67" s="33"/>
      <c r="C67" s="34" t="str">
        <f>+C8</f>
        <v>LOKACIJA 15</v>
      </c>
      <c r="D67" s="34"/>
      <c r="E67" s="28" t="s">
        <v>97</v>
      </c>
      <c r="F67" s="35"/>
      <c r="G67" s="25">
        <f>SUM(G12:G66)</f>
        <v>0</v>
      </c>
    </row>
  </sheetData>
  <sheetProtection algorithmName="SHA-512" hashValue="OM7yLR7s8ZZCRAHq3nsD0ViVwX+Zn9KcCB3cg5TX1xKXKZzzePXiogXtrif67EO/LMRGR4WuIu/wWTChcUWpOQ==" saltValue="pb/gcUK9aL2iyCjgkQAoFg==" spinCount="100000" sheet="1" objects="1" scenarios="1" formatColumns="0" formatRows="0" selectLockedCells="1"/>
  <mergeCells count="4">
    <mergeCell ref="A1:C1"/>
    <mergeCell ref="D1:F2"/>
    <mergeCell ref="A2:C3"/>
    <mergeCell ref="D3:F3"/>
  </mergeCells>
  <pageMargins left="0.7" right="0.7" top="0.75" bottom="0.75" header="0.3" footer="0.3"/>
  <pageSetup paperSize="9" scale="9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4" tint="0.79998168889431442"/>
  </sheetPr>
  <dimension ref="A1:G55"/>
  <sheetViews>
    <sheetView view="pageBreakPreview" topLeftCell="A32" zoomScale="130" zoomScaleNormal="100" zoomScaleSheetLayoutView="130" workbookViewId="0">
      <selection activeCell="F32" sqref="F32"/>
    </sheetView>
  </sheetViews>
  <sheetFormatPr defaultRowHeight="12.75" x14ac:dyDescent="0.2"/>
  <cols>
    <col min="1" max="1" width="4.85546875" bestFit="1" customWidth="1"/>
    <col min="2" max="2" width="2.85546875" bestFit="1" customWidth="1"/>
    <col min="3" max="3" width="43.85546875" customWidth="1"/>
    <col min="4" max="4" width="9" customWidth="1"/>
    <col min="5" max="5" width="11.140625" customWidth="1"/>
    <col min="6" max="6" width="10.7109375" customWidth="1"/>
    <col min="7" max="7" width="14.42578125" bestFit="1" customWidth="1"/>
  </cols>
  <sheetData>
    <row r="1" spans="1:7" x14ac:dyDescent="0.2">
      <c r="A1" s="179" t="s">
        <v>0</v>
      </c>
      <c r="B1" s="180"/>
      <c r="C1" s="181"/>
      <c r="D1" s="170" t="str">
        <f>TRO!D1</f>
        <v>SUPER URED d.o.o.</v>
      </c>
      <c r="E1" s="171"/>
      <c r="F1" s="172"/>
      <c r="G1" s="1" t="s">
        <v>141</v>
      </c>
    </row>
    <row r="2" spans="1:7" x14ac:dyDescent="0.2">
      <c r="A2" s="163" t="str">
        <f>TRO!A2</f>
        <v>UGRADNJA POLUPODZEMNIH SPREMNIKA  - KOSTRENA</v>
      </c>
      <c r="B2" s="164"/>
      <c r="C2" s="165"/>
      <c r="D2" s="173"/>
      <c r="E2" s="174"/>
      <c r="F2" s="175"/>
      <c r="G2" s="87" t="str">
        <f>TRO!G2</f>
        <v xml:space="preserve">TD:  </v>
      </c>
    </row>
    <row r="3" spans="1:7" x14ac:dyDescent="0.2">
      <c r="A3" s="166"/>
      <c r="B3" s="167"/>
      <c r="C3" s="168"/>
      <c r="D3" s="186" t="str">
        <f>TRO!D3</f>
        <v>Teodorea Roosevelta 54
21000 Split, Croatia</v>
      </c>
      <c r="E3" s="187"/>
      <c r="F3" s="188"/>
      <c r="G3" s="75" t="str">
        <f>TRO!G3</f>
        <v xml:space="preserve">ZOP:  </v>
      </c>
    </row>
    <row r="4" spans="1:7" x14ac:dyDescent="0.2">
      <c r="A4" s="72">
        <v>17</v>
      </c>
      <c r="B4" s="55"/>
      <c r="C4" s="60" t="str">
        <f>+C8</f>
        <v>LOKACIJA 17</v>
      </c>
      <c r="D4" s="56"/>
      <c r="E4" s="57"/>
      <c r="F4" s="58"/>
      <c r="G4" s="59"/>
    </row>
    <row r="5" spans="1:7" ht="13.5" thickBot="1" x14ac:dyDescent="0.25">
      <c r="A5" s="9" t="s">
        <v>1</v>
      </c>
      <c r="B5" s="10"/>
      <c r="C5" s="70" t="s">
        <v>2</v>
      </c>
      <c r="D5" s="9" t="s">
        <v>3</v>
      </c>
      <c r="E5" s="12" t="s">
        <v>4</v>
      </c>
      <c r="F5" s="13" t="s">
        <v>5</v>
      </c>
      <c r="G5" s="13" t="s">
        <v>6</v>
      </c>
    </row>
    <row r="6" spans="1:7" ht="13.5" thickTop="1" x14ac:dyDescent="0.2">
      <c r="A6" s="3"/>
      <c r="B6" s="30"/>
      <c r="C6" s="5"/>
      <c r="D6" s="51"/>
      <c r="E6" s="64"/>
      <c r="F6" s="66"/>
      <c r="G6" s="65"/>
    </row>
    <row r="7" spans="1:7" x14ac:dyDescent="0.2">
      <c r="A7" s="14"/>
      <c r="B7" s="30"/>
      <c r="C7" s="160"/>
      <c r="D7" s="69"/>
      <c r="E7" s="64"/>
      <c r="F7" s="67"/>
      <c r="G7" s="68"/>
    </row>
    <row r="8" spans="1:7" x14ac:dyDescent="0.2">
      <c r="A8" s="74">
        <v>17</v>
      </c>
      <c r="B8" s="32"/>
      <c r="C8" s="20" t="s">
        <v>420</v>
      </c>
      <c r="D8" s="69"/>
      <c r="E8" s="64"/>
      <c r="F8" s="66"/>
      <c r="G8" s="68"/>
    </row>
    <row r="9" spans="1:7" x14ac:dyDescent="0.2">
      <c r="A9" s="27"/>
      <c r="B9" s="30"/>
      <c r="C9" s="160"/>
      <c r="D9" s="64"/>
      <c r="E9" s="66"/>
      <c r="F9" s="68"/>
      <c r="G9" s="68"/>
    </row>
    <row r="10" spans="1:7" x14ac:dyDescent="0.2">
      <c r="A10" s="27"/>
      <c r="B10" s="30"/>
      <c r="C10" s="160"/>
      <c r="D10" s="64"/>
      <c r="E10" s="66"/>
      <c r="F10" s="68"/>
      <c r="G10" s="68"/>
    </row>
    <row r="11" spans="1:7" ht="51" x14ac:dyDescent="0.2">
      <c r="A11" s="27">
        <f>MAX($A$9:A10)+1</f>
        <v>1</v>
      </c>
      <c r="B11" s="30"/>
      <c r="C11" s="160" t="s">
        <v>379</v>
      </c>
      <c r="D11" s="26"/>
      <c r="E11" s="7"/>
      <c r="F11" s="17"/>
      <c r="G11" s="8"/>
    </row>
    <row r="12" spans="1:7" x14ac:dyDescent="0.2">
      <c r="A12" s="27"/>
      <c r="B12" s="30"/>
      <c r="C12" s="160" t="s">
        <v>344</v>
      </c>
      <c r="D12" s="26" t="s">
        <v>335</v>
      </c>
      <c r="E12" s="136">
        <v>30</v>
      </c>
      <c r="F12" s="192"/>
      <c r="G12" s="8">
        <f>ROUND(E12*F12,2)</f>
        <v>0</v>
      </c>
    </row>
    <row r="13" spans="1:7" x14ac:dyDescent="0.2">
      <c r="A13" s="27"/>
      <c r="B13" s="30"/>
      <c r="C13" s="160"/>
      <c r="D13" s="26"/>
      <c r="E13" s="136"/>
      <c r="F13" s="7"/>
      <c r="G13" s="8"/>
    </row>
    <row r="14" spans="1:7" x14ac:dyDescent="0.2">
      <c r="A14" s="27"/>
      <c r="B14" s="30"/>
      <c r="C14" s="160"/>
      <c r="D14" s="26"/>
      <c r="E14" s="136"/>
      <c r="F14" s="7"/>
      <c r="G14" s="8"/>
    </row>
    <row r="15" spans="1:7" ht="38.25" x14ac:dyDescent="0.2">
      <c r="A15" s="137" t="s">
        <v>102</v>
      </c>
      <c r="B15" s="30"/>
      <c r="C15" s="160" t="s">
        <v>421</v>
      </c>
      <c r="D15" s="26"/>
      <c r="E15" s="136"/>
      <c r="F15" s="7"/>
      <c r="G15" s="8"/>
    </row>
    <row r="16" spans="1:7" x14ac:dyDescent="0.2">
      <c r="A16" s="27"/>
      <c r="B16" s="30"/>
      <c r="C16" s="160" t="s">
        <v>422</v>
      </c>
      <c r="D16" s="26" t="s">
        <v>335</v>
      </c>
      <c r="E16" s="136">
        <v>2</v>
      </c>
      <c r="F16" s="192"/>
      <c r="G16" s="8">
        <f>ROUND(E16*F16,2)</f>
        <v>0</v>
      </c>
    </row>
    <row r="17" spans="1:7" x14ac:dyDescent="0.2">
      <c r="A17" s="27"/>
      <c r="B17" s="30"/>
      <c r="C17" s="160"/>
      <c r="D17" s="26"/>
      <c r="E17" s="7"/>
      <c r="F17" s="17"/>
      <c r="G17" s="8"/>
    </row>
    <row r="18" spans="1:7" x14ac:dyDescent="0.2">
      <c r="A18" s="27"/>
      <c r="B18" s="30"/>
      <c r="C18" s="160"/>
      <c r="D18" s="26"/>
      <c r="E18" s="7"/>
      <c r="F18" s="17"/>
      <c r="G18" s="8"/>
    </row>
    <row r="19" spans="1:7" ht="38.25" x14ac:dyDescent="0.2">
      <c r="A19" s="27">
        <v>3</v>
      </c>
      <c r="B19" s="30"/>
      <c r="C19" s="160" t="s">
        <v>349</v>
      </c>
      <c r="D19" s="6"/>
      <c r="E19" s="136"/>
      <c r="F19" s="17"/>
      <c r="G19" s="8"/>
    </row>
    <row r="20" spans="1:7" x14ac:dyDescent="0.2">
      <c r="A20" s="27"/>
      <c r="B20" s="30"/>
      <c r="C20" s="160" t="s">
        <v>348</v>
      </c>
      <c r="D20" s="6" t="s">
        <v>338</v>
      </c>
      <c r="E20" s="136">
        <v>1.5</v>
      </c>
      <c r="F20" s="192"/>
      <c r="G20" s="8">
        <f>ROUND(E20*F20,2)</f>
        <v>0</v>
      </c>
    </row>
    <row r="21" spans="1:7" x14ac:dyDescent="0.2">
      <c r="A21" s="27"/>
      <c r="B21" s="30"/>
      <c r="C21" s="160"/>
      <c r="D21" s="6"/>
      <c r="E21" s="136"/>
      <c r="F21" s="17"/>
      <c r="G21" s="8"/>
    </row>
    <row r="22" spans="1:7" x14ac:dyDescent="0.2">
      <c r="A22" s="27"/>
      <c r="B22" s="30"/>
      <c r="C22" s="160"/>
      <c r="D22" s="6"/>
      <c r="E22" s="136"/>
      <c r="F22" s="17"/>
      <c r="G22" s="8"/>
    </row>
    <row r="23" spans="1:7" ht="38.25" x14ac:dyDescent="0.2">
      <c r="A23" s="27">
        <v>4</v>
      </c>
      <c r="B23" s="30"/>
      <c r="C23" s="160" t="s">
        <v>378</v>
      </c>
      <c r="D23" s="6"/>
      <c r="E23" s="136"/>
      <c r="F23" s="17"/>
      <c r="G23" s="8"/>
    </row>
    <row r="24" spans="1:7" x14ac:dyDescent="0.2">
      <c r="A24" s="27"/>
      <c r="B24" s="30"/>
      <c r="C24" s="160" t="s">
        <v>350</v>
      </c>
      <c r="D24" s="6" t="s">
        <v>338</v>
      </c>
      <c r="E24" s="136">
        <v>3.75</v>
      </c>
      <c r="F24" s="192"/>
      <c r="G24" s="8">
        <f>ROUND(E24*F24,2)</f>
        <v>0</v>
      </c>
    </row>
    <row r="25" spans="1:7" x14ac:dyDescent="0.2">
      <c r="A25" s="27"/>
      <c r="B25" s="30"/>
      <c r="C25" s="160"/>
      <c r="D25" s="6"/>
      <c r="E25" s="136"/>
      <c r="F25" s="17"/>
      <c r="G25" s="8"/>
    </row>
    <row r="26" spans="1:7" x14ac:dyDescent="0.2">
      <c r="A26" s="27"/>
      <c r="B26" s="30"/>
      <c r="C26" s="160"/>
      <c r="D26" s="6"/>
      <c r="E26" s="136"/>
      <c r="F26" s="17"/>
      <c r="G26" s="8"/>
    </row>
    <row r="27" spans="1:7" ht="38.25" x14ac:dyDescent="0.2">
      <c r="A27" s="27">
        <v>5</v>
      </c>
      <c r="B27" s="30"/>
      <c r="C27" s="160" t="s">
        <v>381</v>
      </c>
      <c r="D27" s="6"/>
      <c r="E27" s="136"/>
      <c r="F27" s="17"/>
      <c r="G27" s="8"/>
    </row>
    <row r="28" spans="1:7" x14ac:dyDescent="0.2">
      <c r="A28" s="27"/>
      <c r="B28" s="30"/>
      <c r="C28" s="160" t="s">
        <v>350</v>
      </c>
      <c r="D28" s="6" t="s">
        <v>338</v>
      </c>
      <c r="E28" s="136">
        <v>7.5</v>
      </c>
      <c r="F28" s="192"/>
      <c r="G28" s="8">
        <f>ROUND(E28*F28,2)</f>
        <v>0</v>
      </c>
    </row>
    <row r="29" spans="1:7" x14ac:dyDescent="0.2">
      <c r="A29" s="27"/>
      <c r="B29" s="30"/>
      <c r="C29" s="160"/>
      <c r="D29" s="6"/>
      <c r="E29" s="136"/>
      <c r="F29" s="17"/>
      <c r="G29" s="8"/>
    </row>
    <row r="30" spans="1:7" x14ac:dyDescent="0.2">
      <c r="A30" s="27"/>
      <c r="B30" s="30"/>
      <c r="C30" s="160"/>
      <c r="D30" s="6"/>
      <c r="E30" s="136"/>
      <c r="F30" s="17"/>
      <c r="G30" s="8"/>
    </row>
    <row r="31" spans="1:7" ht="51" x14ac:dyDescent="0.2">
      <c r="A31" s="27">
        <v>6</v>
      </c>
      <c r="B31" s="30"/>
      <c r="C31" s="160" t="s">
        <v>380</v>
      </c>
      <c r="D31" s="6"/>
      <c r="E31" s="136"/>
      <c r="F31" s="17"/>
      <c r="G31" s="8"/>
    </row>
    <row r="32" spans="1:7" x14ac:dyDescent="0.2">
      <c r="A32" s="27"/>
      <c r="B32" s="30"/>
      <c r="C32" s="160" t="s">
        <v>350</v>
      </c>
      <c r="D32" s="6" t="s">
        <v>338</v>
      </c>
      <c r="E32" s="136">
        <v>8</v>
      </c>
      <c r="F32" s="192"/>
      <c r="G32" s="8">
        <f>ROUND(E32*F32,2)</f>
        <v>0</v>
      </c>
    </row>
    <row r="33" spans="1:7" x14ac:dyDescent="0.2">
      <c r="A33" s="27"/>
      <c r="B33" s="30"/>
      <c r="C33" s="160"/>
      <c r="D33" s="6"/>
      <c r="E33" s="136"/>
      <c r="F33" s="17"/>
      <c r="G33" s="8"/>
    </row>
    <row r="34" spans="1:7" x14ac:dyDescent="0.2">
      <c r="A34" s="27"/>
      <c r="B34" s="30"/>
      <c r="C34" s="160"/>
      <c r="D34" s="6"/>
      <c r="E34" s="136"/>
      <c r="F34" s="17"/>
      <c r="G34" s="8"/>
    </row>
    <row r="35" spans="1:7" ht="63.75" x14ac:dyDescent="0.2">
      <c r="A35" s="27">
        <v>7</v>
      </c>
      <c r="B35" s="30"/>
      <c r="C35" s="160" t="s">
        <v>351</v>
      </c>
      <c r="D35" s="6"/>
      <c r="E35" s="136"/>
      <c r="F35" s="17"/>
      <c r="G35" s="8"/>
    </row>
    <row r="36" spans="1:7" x14ac:dyDescent="0.2">
      <c r="A36" s="27"/>
      <c r="B36" s="30"/>
      <c r="C36" s="160" t="s">
        <v>350</v>
      </c>
      <c r="D36" s="6" t="s">
        <v>338</v>
      </c>
      <c r="E36" s="136">
        <v>1.5</v>
      </c>
      <c r="F36" s="192"/>
      <c r="G36" s="8">
        <f>ROUND(E36*F36,2)</f>
        <v>0</v>
      </c>
    </row>
    <row r="37" spans="1:7" x14ac:dyDescent="0.2">
      <c r="A37" s="27"/>
      <c r="B37" s="30"/>
      <c r="C37" s="160"/>
      <c r="D37" s="6"/>
      <c r="E37" s="136"/>
      <c r="F37" s="17"/>
      <c r="G37" s="8"/>
    </row>
    <row r="38" spans="1:7" x14ac:dyDescent="0.2">
      <c r="A38" s="27"/>
      <c r="B38" s="30"/>
      <c r="C38" s="160"/>
      <c r="D38" s="6"/>
      <c r="E38" s="136"/>
      <c r="F38" s="17"/>
      <c r="G38" s="8"/>
    </row>
    <row r="39" spans="1:7" ht="51" x14ac:dyDescent="0.2">
      <c r="A39" s="27">
        <v>8</v>
      </c>
      <c r="B39" s="30"/>
      <c r="C39" s="160" t="s">
        <v>353</v>
      </c>
      <c r="D39" s="6"/>
      <c r="E39" s="136"/>
      <c r="F39" s="17"/>
      <c r="G39" s="8"/>
    </row>
    <row r="40" spans="1:7" x14ac:dyDescent="0.2">
      <c r="A40" s="27"/>
      <c r="B40" s="30"/>
      <c r="C40" s="160" t="s">
        <v>352</v>
      </c>
      <c r="D40" s="6" t="s">
        <v>21</v>
      </c>
      <c r="E40" s="136">
        <v>19.5</v>
      </c>
      <c r="F40" s="192"/>
      <c r="G40" s="8">
        <f>ROUND(E40*F40,2)</f>
        <v>0</v>
      </c>
    </row>
    <row r="41" spans="1:7" x14ac:dyDescent="0.2">
      <c r="A41" s="27"/>
      <c r="B41" s="30"/>
      <c r="C41" s="160"/>
      <c r="D41" s="6"/>
      <c r="E41" s="136"/>
      <c r="F41" s="17"/>
      <c r="G41" s="8"/>
    </row>
    <row r="42" spans="1:7" x14ac:dyDescent="0.2">
      <c r="A42" s="27"/>
      <c r="B42" s="30"/>
      <c r="C42" s="160"/>
      <c r="D42" s="6"/>
      <c r="E42" s="136"/>
      <c r="F42" s="17"/>
      <c r="G42" s="8"/>
    </row>
    <row r="43" spans="1:7" ht="76.5" x14ac:dyDescent="0.2">
      <c r="A43" s="27">
        <v>9</v>
      </c>
      <c r="B43" s="30"/>
      <c r="C43" s="160" t="s">
        <v>354</v>
      </c>
      <c r="D43" s="6"/>
      <c r="E43" s="136"/>
      <c r="F43" s="17"/>
      <c r="G43" s="8"/>
    </row>
    <row r="44" spans="1:7" x14ac:dyDescent="0.2">
      <c r="A44" s="27"/>
      <c r="B44" s="30"/>
      <c r="C44" s="160" t="s">
        <v>355</v>
      </c>
      <c r="D44" s="6" t="s">
        <v>334</v>
      </c>
      <c r="E44" s="136">
        <v>9.5</v>
      </c>
      <c r="F44" s="192"/>
      <c r="G44" s="8">
        <f>ROUND(E44*F44,2)</f>
        <v>0</v>
      </c>
    </row>
    <row r="45" spans="1:7" x14ac:dyDescent="0.2">
      <c r="A45" s="27"/>
      <c r="B45" s="30"/>
      <c r="C45" s="160"/>
      <c r="D45" s="6"/>
      <c r="E45" s="136"/>
      <c r="F45" s="17"/>
      <c r="G45" s="8"/>
    </row>
    <row r="46" spans="1:7" x14ac:dyDescent="0.2">
      <c r="A46" s="27"/>
      <c r="B46" s="30"/>
      <c r="C46" s="160"/>
      <c r="D46" s="6"/>
      <c r="E46" s="136"/>
      <c r="F46" s="17"/>
      <c r="G46" s="8"/>
    </row>
    <row r="47" spans="1:7" ht="51" x14ac:dyDescent="0.2">
      <c r="A47" s="27">
        <v>10</v>
      </c>
      <c r="B47" s="30"/>
      <c r="C47" s="160" t="s">
        <v>357</v>
      </c>
      <c r="D47" s="6"/>
      <c r="E47" s="136"/>
      <c r="F47" s="17"/>
      <c r="G47" s="8"/>
    </row>
    <row r="48" spans="1:7" x14ac:dyDescent="0.2">
      <c r="A48" s="27"/>
      <c r="B48" s="30"/>
      <c r="C48" s="160" t="s">
        <v>356</v>
      </c>
      <c r="D48" s="6" t="s">
        <v>17</v>
      </c>
      <c r="E48" s="136">
        <v>3</v>
      </c>
      <c r="F48" s="192"/>
      <c r="G48" s="8">
        <f>ROUND(E48*F48,2)</f>
        <v>0</v>
      </c>
    </row>
    <row r="49" spans="1:7" x14ac:dyDescent="0.2">
      <c r="A49" s="27"/>
      <c r="B49" s="30"/>
      <c r="C49" s="160"/>
      <c r="D49" s="6"/>
      <c r="E49" s="136"/>
      <c r="F49" s="17"/>
      <c r="G49" s="8"/>
    </row>
    <row r="50" spans="1:7" x14ac:dyDescent="0.2">
      <c r="A50" s="27"/>
      <c r="B50" s="30"/>
      <c r="C50" s="160"/>
      <c r="D50" s="6"/>
      <c r="E50" s="136"/>
      <c r="F50" s="17"/>
      <c r="G50" s="8"/>
    </row>
    <row r="51" spans="1:7" ht="51" x14ac:dyDescent="0.2">
      <c r="A51" s="27">
        <v>11</v>
      </c>
      <c r="B51" s="30"/>
      <c r="C51" s="160" t="s">
        <v>361</v>
      </c>
      <c r="D51" s="6"/>
      <c r="E51" s="136"/>
      <c r="F51" s="17"/>
      <c r="G51" s="8"/>
    </row>
    <row r="52" spans="1:7" x14ac:dyDescent="0.2">
      <c r="A52" s="27"/>
      <c r="B52" s="30"/>
      <c r="C52" s="160" t="s">
        <v>358</v>
      </c>
      <c r="D52" s="6" t="s">
        <v>118</v>
      </c>
      <c r="E52" s="136">
        <v>42</v>
      </c>
      <c r="F52" s="192"/>
      <c r="G52" s="8">
        <f>ROUND(E52*F52,2)</f>
        <v>0</v>
      </c>
    </row>
    <row r="53" spans="1:7" x14ac:dyDescent="0.2">
      <c r="A53" s="27"/>
      <c r="B53" s="30"/>
      <c r="C53" s="160"/>
      <c r="D53" s="6"/>
      <c r="E53" s="136"/>
      <c r="F53" s="17"/>
      <c r="G53" s="8"/>
    </row>
    <row r="54" spans="1:7" x14ac:dyDescent="0.2">
      <c r="A54" s="14"/>
      <c r="B54" s="30"/>
      <c r="C54" s="160"/>
      <c r="D54" s="26"/>
      <c r="E54" s="6"/>
      <c r="F54" s="7"/>
      <c r="G54" s="41"/>
    </row>
    <row r="55" spans="1:7" x14ac:dyDescent="0.2">
      <c r="A55" s="43">
        <f>+A8</f>
        <v>17</v>
      </c>
      <c r="B55" s="33"/>
      <c r="C55" s="34" t="str">
        <f>+C8</f>
        <v>LOKACIJA 17</v>
      </c>
      <c r="D55" s="34"/>
      <c r="E55" s="28" t="s">
        <v>97</v>
      </c>
      <c r="F55" s="35"/>
      <c r="G55" s="25">
        <f>SUM(G12:G54)</f>
        <v>0</v>
      </c>
    </row>
  </sheetData>
  <sheetProtection algorithmName="SHA-512" hashValue="7aQCzS7SMGfkMI4MUBIVRt0VxOMk6feErVXjwgcYjnAyNnxtg4gVp4KZ4cBNTsvv/q538S9UhutDL2RxhSuh+w==" saltValue="/24PYDlZnC5obevvZgl0sA==" spinCount="100000" sheet="1" objects="1" scenarios="1" formatColumns="0" formatRows="0" selectLockedCells="1"/>
  <mergeCells count="4">
    <mergeCell ref="A1:C1"/>
    <mergeCell ref="D1:F2"/>
    <mergeCell ref="A2:C3"/>
    <mergeCell ref="D3:F3"/>
  </mergeCells>
  <pageMargins left="0.7" right="0.7" top="0.75" bottom="0.75" header="0.3" footer="0.3"/>
  <pageSetup paperSize="9" scale="9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4" tint="0.79998168889431442"/>
  </sheetPr>
  <dimension ref="A1:G55"/>
  <sheetViews>
    <sheetView view="pageBreakPreview" topLeftCell="A12" zoomScale="130" zoomScaleNormal="100" zoomScaleSheetLayoutView="130" workbookViewId="0">
      <selection activeCell="F24" sqref="F24"/>
    </sheetView>
  </sheetViews>
  <sheetFormatPr defaultRowHeight="12.75" x14ac:dyDescent="0.2"/>
  <cols>
    <col min="1" max="1" width="4.85546875" bestFit="1" customWidth="1"/>
    <col min="2" max="2" width="2.85546875" bestFit="1" customWidth="1"/>
    <col min="3" max="3" width="43.85546875" customWidth="1"/>
    <col min="4" max="4" width="9" customWidth="1"/>
    <col min="5" max="5" width="11.140625" customWidth="1"/>
    <col min="6" max="6" width="10.7109375" customWidth="1"/>
    <col min="7" max="7" width="14.42578125" bestFit="1" customWidth="1"/>
  </cols>
  <sheetData>
    <row r="1" spans="1:7" x14ac:dyDescent="0.2">
      <c r="A1" s="179" t="s">
        <v>0</v>
      </c>
      <c r="B1" s="180"/>
      <c r="C1" s="181"/>
      <c r="D1" s="170" t="str">
        <f>TRO!D1</f>
        <v>SUPER URED d.o.o.</v>
      </c>
      <c r="E1" s="171"/>
      <c r="F1" s="172"/>
      <c r="G1" s="1" t="s">
        <v>141</v>
      </c>
    </row>
    <row r="2" spans="1:7" x14ac:dyDescent="0.2">
      <c r="A2" s="163" t="str">
        <f>TRO!A2</f>
        <v>UGRADNJA POLUPODZEMNIH SPREMNIKA  - KOSTRENA</v>
      </c>
      <c r="B2" s="164"/>
      <c r="C2" s="165"/>
      <c r="D2" s="173"/>
      <c r="E2" s="174"/>
      <c r="F2" s="175"/>
      <c r="G2" s="87" t="str">
        <f>TRO!G2</f>
        <v xml:space="preserve">TD:  </v>
      </c>
    </row>
    <row r="3" spans="1:7" x14ac:dyDescent="0.2">
      <c r="A3" s="166"/>
      <c r="B3" s="167"/>
      <c r="C3" s="168"/>
      <c r="D3" s="186" t="str">
        <f>TRO!D3</f>
        <v>Teodorea Roosevelta 54
21000 Split, Croatia</v>
      </c>
      <c r="E3" s="187"/>
      <c r="F3" s="188"/>
      <c r="G3" s="75" t="str">
        <f>TRO!G3</f>
        <v xml:space="preserve">ZOP:  </v>
      </c>
    </row>
    <row r="4" spans="1:7" x14ac:dyDescent="0.2">
      <c r="A4" s="72">
        <f>+A8</f>
        <v>18</v>
      </c>
      <c r="B4" s="55"/>
      <c r="C4" s="60" t="str">
        <f>+C8</f>
        <v>LOKACIJA 18</v>
      </c>
      <c r="D4" s="56"/>
      <c r="E4" s="57"/>
      <c r="F4" s="58"/>
      <c r="G4" s="59"/>
    </row>
    <row r="5" spans="1:7" ht="13.5" thickBot="1" x14ac:dyDescent="0.25">
      <c r="A5" s="9" t="s">
        <v>1</v>
      </c>
      <c r="B5" s="10"/>
      <c r="C5" s="70" t="s">
        <v>2</v>
      </c>
      <c r="D5" s="9" t="s">
        <v>3</v>
      </c>
      <c r="E5" s="12" t="s">
        <v>4</v>
      </c>
      <c r="F5" s="13" t="s">
        <v>5</v>
      </c>
      <c r="G5" s="13" t="s">
        <v>6</v>
      </c>
    </row>
    <row r="6" spans="1:7" ht="13.5" thickTop="1" x14ac:dyDescent="0.2">
      <c r="A6" s="3"/>
      <c r="B6" s="30"/>
      <c r="C6" s="5"/>
      <c r="D6" s="51"/>
      <c r="E6" s="64"/>
      <c r="F6" s="66"/>
      <c r="G6" s="65"/>
    </row>
    <row r="7" spans="1:7" x14ac:dyDescent="0.2">
      <c r="A7" s="14"/>
      <c r="B7" s="30"/>
      <c r="C7" s="160"/>
      <c r="D7" s="69"/>
      <c r="E7" s="64"/>
      <c r="F7" s="67"/>
      <c r="G7" s="68"/>
    </row>
    <row r="8" spans="1:7" x14ac:dyDescent="0.2">
      <c r="A8" s="74">
        <v>18</v>
      </c>
      <c r="B8" s="32"/>
      <c r="C8" s="20" t="s">
        <v>423</v>
      </c>
      <c r="D8" s="69"/>
      <c r="E8" s="64"/>
      <c r="F8" s="66"/>
      <c r="G8" s="68"/>
    </row>
    <row r="9" spans="1:7" x14ac:dyDescent="0.2">
      <c r="A9" s="27"/>
      <c r="B9" s="30"/>
      <c r="C9" s="160"/>
      <c r="D9" s="64"/>
      <c r="E9" s="66"/>
      <c r="F9" s="68"/>
      <c r="G9" s="68"/>
    </row>
    <row r="10" spans="1:7" x14ac:dyDescent="0.2">
      <c r="A10" s="27"/>
      <c r="B10" s="30"/>
      <c r="C10" s="160"/>
      <c r="D10" s="64"/>
      <c r="E10" s="66"/>
      <c r="F10" s="68"/>
      <c r="G10" s="68"/>
    </row>
    <row r="11" spans="1:7" ht="51" x14ac:dyDescent="0.2">
      <c r="A11" s="27">
        <f>MAX($A$9:A10)+1</f>
        <v>1</v>
      </c>
      <c r="B11" s="30"/>
      <c r="C11" s="160" t="s">
        <v>379</v>
      </c>
      <c r="D11" s="26"/>
      <c r="E11" s="7"/>
      <c r="F11" s="17"/>
      <c r="G11" s="8"/>
    </row>
    <row r="12" spans="1:7" x14ac:dyDescent="0.2">
      <c r="A12" s="27"/>
      <c r="B12" s="30"/>
      <c r="C12" s="160" t="s">
        <v>344</v>
      </c>
      <c r="D12" s="26" t="s">
        <v>335</v>
      </c>
      <c r="E12" s="136">
        <v>35</v>
      </c>
      <c r="F12" s="192"/>
      <c r="G12" s="8">
        <f>ROUND(E12*F12,2)</f>
        <v>0</v>
      </c>
    </row>
    <row r="13" spans="1:7" x14ac:dyDescent="0.2">
      <c r="A13" s="27"/>
      <c r="B13" s="30"/>
      <c r="C13" s="160"/>
      <c r="D13" s="26"/>
      <c r="E13" s="136"/>
      <c r="F13" s="7"/>
      <c r="G13" s="8"/>
    </row>
    <row r="14" spans="1:7" x14ac:dyDescent="0.2">
      <c r="A14" s="27"/>
      <c r="B14" s="30"/>
      <c r="C14" s="160"/>
      <c r="D14" s="26"/>
      <c r="E14" s="136"/>
      <c r="F14" s="7"/>
      <c r="G14" s="8"/>
    </row>
    <row r="15" spans="1:7" ht="25.5" x14ac:dyDescent="0.2">
      <c r="A15" s="137" t="s">
        <v>102</v>
      </c>
      <c r="B15" s="30"/>
      <c r="C15" s="160" t="s">
        <v>391</v>
      </c>
      <c r="D15" s="26"/>
      <c r="E15" s="136"/>
      <c r="F15" s="7"/>
      <c r="G15" s="8"/>
    </row>
    <row r="16" spans="1:7" x14ac:dyDescent="0.2">
      <c r="A16" s="27"/>
      <c r="B16" s="30"/>
      <c r="C16" s="160" t="s">
        <v>392</v>
      </c>
      <c r="D16" s="26" t="s">
        <v>334</v>
      </c>
      <c r="E16" s="136">
        <v>5</v>
      </c>
      <c r="F16" s="192"/>
      <c r="G16" s="8">
        <f>ROUND(E16*F16,2)</f>
        <v>0</v>
      </c>
    </row>
    <row r="17" spans="1:7" x14ac:dyDescent="0.2">
      <c r="A17" s="27"/>
      <c r="B17" s="30"/>
      <c r="C17" s="160"/>
      <c r="D17" s="26"/>
      <c r="E17" s="7"/>
      <c r="F17" s="17"/>
      <c r="G17" s="8"/>
    </row>
    <row r="18" spans="1:7" x14ac:dyDescent="0.2">
      <c r="A18" s="27"/>
      <c r="B18" s="30"/>
      <c r="C18" s="160"/>
      <c r="D18" s="26"/>
      <c r="E18" s="7"/>
      <c r="F18" s="17"/>
      <c r="G18" s="8"/>
    </row>
    <row r="19" spans="1:7" ht="38.25" x14ac:dyDescent="0.2">
      <c r="A19" s="27">
        <v>3</v>
      </c>
      <c r="B19" s="30"/>
      <c r="C19" s="160" t="s">
        <v>349</v>
      </c>
      <c r="D19" s="6"/>
      <c r="E19" s="136"/>
      <c r="F19" s="17"/>
      <c r="G19" s="8"/>
    </row>
    <row r="20" spans="1:7" x14ac:dyDescent="0.2">
      <c r="A20" s="27"/>
      <c r="B20" s="30"/>
      <c r="C20" s="160" t="s">
        <v>348</v>
      </c>
      <c r="D20" s="6" t="s">
        <v>338</v>
      </c>
      <c r="E20" s="136">
        <v>1.5</v>
      </c>
      <c r="F20" s="192"/>
      <c r="G20" s="8">
        <f>ROUND(E20*F20,2)</f>
        <v>0</v>
      </c>
    </row>
    <row r="21" spans="1:7" x14ac:dyDescent="0.2">
      <c r="A21" s="27"/>
      <c r="B21" s="30"/>
      <c r="C21" s="160"/>
      <c r="D21" s="6"/>
      <c r="E21" s="136"/>
      <c r="F21" s="17"/>
      <c r="G21" s="8"/>
    </row>
    <row r="22" spans="1:7" x14ac:dyDescent="0.2">
      <c r="A22" s="27"/>
      <c r="B22" s="30"/>
      <c r="C22" s="160"/>
      <c r="D22" s="6"/>
      <c r="E22" s="136"/>
      <c r="F22" s="17"/>
      <c r="G22" s="8"/>
    </row>
    <row r="23" spans="1:7" ht="38.25" x14ac:dyDescent="0.2">
      <c r="A23" s="27">
        <v>4</v>
      </c>
      <c r="B23" s="30"/>
      <c r="C23" s="160" t="s">
        <v>378</v>
      </c>
      <c r="D23" s="6"/>
      <c r="E23" s="136"/>
      <c r="F23" s="17"/>
      <c r="G23" s="8"/>
    </row>
    <row r="24" spans="1:7" x14ac:dyDescent="0.2">
      <c r="A24" s="27"/>
      <c r="B24" s="30"/>
      <c r="C24" s="160" t="s">
        <v>350</v>
      </c>
      <c r="D24" s="6" t="s">
        <v>338</v>
      </c>
      <c r="E24" s="136">
        <v>3.75</v>
      </c>
      <c r="F24" s="192"/>
      <c r="G24" s="8">
        <f>ROUND(E24*F24,2)</f>
        <v>0</v>
      </c>
    </row>
    <row r="25" spans="1:7" x14ac:dyDescent="0.2">
      <c r="A25" s="27"/>
      <c r="B25" s="30"/>
      <c r="C25" s="160"/>
      <c r="D25" s="6"/>
      <c r="E25" s="136"/>
      <c r="F25" s="17"/>
      <c r="G25" s="8"/>
    </row>
    <row r="26" spans="1:7" x14ac:dyDescent="0.2">
      <c r="A26" s="27"/>
      <c r="B26" s="30"/>
      <c r="C26" s="160"/>
      <c r="D26" s="6"/>
      <c r="E26" s="136"/>
      <c r="F26" s="17"/>
      <c r="G26" s="8"/>
    </row>
    <row r="27" spans="1:7" ht="38.25" x14ac:dyDescent="0.2">
      <c r="A27" s="27">
        <v>5</v>
      </c>
      <c r="B27" s="30"/>
      <c r="C27" s="160" t="s">
        <v>381</v>
      </c>
      <c r="D27" s="6"/>
      <c r="E27" s="136"/>
      <c r="F27" s="17"/>
      <c r="G27" s="8"/>
    </row>
    <row r="28" spans="1:7" x14ac:dyDescent="0.2">
      <c r="A28" s="27"/>
      <c r="B28" s="30"/>
      <c r="C28" s="160" t="s">
        <v>350</v>
      </c>
      <c r="D28" s="6" t="s">
        <v>338</v>
      </c>
      <c r="E28" s="136">
        <v>7.5</v>
      </c>
      <c r="F28" s="192"/>
      <c r="G28" s="8">
        <f>ROUND(E28*F28,2)</f>
        <v>0</v>
      </c>
    </row>
    <row r="29" spans="1:7" x14ac:dyDescent="0.2">
      <c r="A29" s="27"/>
      <c r="B29" s="30"/>
      <c r="C29" s="160"/>
      <c r="D29" s="6"/>
      <c r="E29" s="136"/>
      <c r="F29" s="17"/>
      <c r="G29" s="8"/>
    </row>
    <row r="30" spans="1:7" x14ac:dyDescent="0.2">
      <c r="A30" s="27"/>
      <c r="B30" s="30"/>
      <c r="C30" s="160"/>
      <c r="D30" s="6"/>
      <c r="E30" s="136"/>
      <c r="F30" s="17"/>
      <c r="G30" s="8"/>
    </row>
    <row r="31" spans="1:7" ht="51" x14ac:dyDescent="0.2">
      <c r="A31" s="27">
        <v>6</v>
      </c>
      <c r="B31" s="30"/>
      <c r="C31" s="160" t="s">
        <v>380</v>
      </c>
      <c r="D31" s="6"/>
      <c r="E31" s="136"/>
      <c r="F31" s="17"/>
      <c r="G31" s="8"/>
    </row>
    <row r="32" spans="1:7" x14ac:dyDescent="0.2">
      <c r="A32" s="27"/>
      <c r="B32" s="30"/>
      <c r="C32" s="160" t="s">
        <v>350</v>
      </c>
      <c r="D32" s="6" t="s">
        <v>338</v>
      </c>
      <c r="E32" s="136">
        <v>12</v>
      </c>
      <c r="F32" s="192"/>
      <c r="G32" s="8">
        <f>ROUND(E32*F32,2)</f>
        <v>0</v>
      </c>
    </row>
    <row r="33" spans="1:7" x14ac:dyDescent="0.2">
      <c r="A33" s="27"/>
      <c r="B33" s="30"/>
      <c r="C33" s="160"/>
      <c r="D33" s="6"/>
      <c r="E33" s="136"/>
      <c r="F33" s="17"/>
      <c r="G33" s="8"/>
    </row>
    <row r="34" spans="1:7" x14ac:dyDescent="0.2">
      <c r="A34" s="27"/>
      <c r="B34" s="30"/>
      <c r="C34" s="160"/>
      <c r="D34" s="6"/>
      <c r="E34" s="136"/>
      <c r="F34" s="17"/>
      <c r="G34" s="8"/>
    </row>
    <row r="35" spans="1:7" ht="63.75" x14ac:dyDescent="0.2">
      <c r="A35" s="27">
        <v>7</v>
      </c>
      <c r="B35" s="30"/>
      <c r="C35" s="160" t="s">
        <v>351</v>
      </c>
      <c r="D35" s="6"/>
      <c r="E35" s="136"/>
      <c r="F35" s="17"/>
      <c r="G35" s="8"/>
    </row>
    <row r="36" spans="1:7" x14ac:dyDescent="0.2">
      <c r="A36" s="27"/>
      <c r="B36" s="30"/>
      <c r="C36" s="160" t="s">
        <v>350</v>
      </c>
      <c r="D36" s="6" t="s">
        <v>338</v>
      </c>
      <c r="E36" s="136">
        <v>1.5</v>
      </c>
      <c r="F36" s="192"/>
      <c r="G36" s="8">
        <f>ROUND(E36*F36,2)</f>
        <v>0</v>
      </c>
    </row>
    <row r="37" spans="1:7" x14ac:dyDescent="0.2">
      <c r="A37" s="27"/>
      <c r="B37" s="30"/>
      <c r="C37" s="160"/>
      <c r="D37" s="6"/>
      <c r="E37" s="136"/>
      <c r="F37" s="17"/>
      <c r="G37" s="8"/>
    </row>
    <row r="38" spans="1:7" x14ac:dyDescent="0.2">
      <c r="A38" s="27"/>
      <c r="B38" s="30"/>
      <c r="C38" s="160"/>
      <c r="D38" s="6"/>
      <c r="E38" s="136"/>
      <c r="F38" s="17"/>
      <c r="G38" s="8"/>
    </row>
    <row r="39" spans="1:7" ht="51" x14ac:dyDescent="0.2">
      <c r="A39" s="27">
        <v>8</v>
      </c>
      <c r="B39" s="30"/>
      <c r="C39" s="160" t="s">
        <v>353</v>
      </c>
      <c r="D39" s="6"/>
      <c r="E39" s="136"/>
      <c r="F39" s="17"/>
      <c r="G39" s="8"/>
    </row>
    <row r="40" spans="1:7" x14ac:dyDescent="0.2">
      <c r="A40" s="27"/>
      <c r="B40" s="30"/>
      <c r="C40" s="160" t="s">
        <v>352</v>
      </c>
      <c r="D40" s="6" t="s">
        <v>21</v>
      </c>
      <c r="E40" s="136">
        <v>12.5</v>
      </c>
      <c r="F40" s="192"/>
      <c r="G40" s="8">
        <f>ROUND(E40*F40,2)</f>
        <v>0</v>
      </c>
    </row>
    <row r="41" spans="1:7" x14ac:dyDescent="0.2">
      <c r="A41" s="27"/>
      <c r="B41" s="30"/>
      <c r="C41" s="160"/>
      <c r="D41" s="6"/>
      <c r="E41" s="136"/>
      <c r="F41" s="17"/>
      <c r="G41" s="8"/>
    </row>
    <row r="42" spans="1:7" x14ac:dyDescent="0.2">
      <c r="A42" s="27"/>
      <c r="B42" s="30"/>
      <c r="C42" s="160"/>
      <c r="D42" s="6"/>
      <c r="E42" s="136"/>
      <c r="F42" s="17"/>
      <c r="G42" s="8"/>
    </row>
    <row r="43" spans="1:7" ht="76.5" x14ac:dyDescent="0.2">
      <c r="A43" s="27">
        <v>9</v>
      </c>
      <c r="B43" s="30"/>
      <c r="C43" s="160" t="s">
        <v>354</v>
      </c>
      <c r="D43" s="6"/>
      <c r="E43" s="136"/>
      <c r="F43" s="17"/>
      <c r="G43" s="8"/>
    </row>
    <row r="44" spans="1:7" x14ac:dyDescent="0.2">
      <c r="A44" s="27"/>
      <c r="B44" s="30"/>
      <c r="C44" s="160" t="s">
        <v>355</v>
      </c>
      <c r="D44" s="6" t="s">
        <v>334</v>
      </c>
      <c r="E44" s="136">
        <v>9.5</v>
      </c>
      <c r="F44" s="192"/>
      <c r="G44" s="8">
        <f>ROUND(E44*F44,2)</f>
        <v>0</v>
      </c>
    </row>
    <row r="45" spans="1:7" x14ac:dyDescent="0.2">
      <c r="A45" s="27"/>
      <c r="B45" s="30"/>
      <c r="C45" s="160"/>
      <c r="D45" s="6"/>
      <c r="E45" s="136"/>
      <c r="F45" s="17"/>
      <c r="G45" s="8"/>
    </row>
    <row r="46" spans="1:7" x14ac:dyDescent="0.2">
      <c r="A46" s="27"/>
      <c r="B46" s="30"/>
      <c r="C46" s="160"/>
      <c r="D46" s="6"/>
      <c r="E46" s="136"/>
      <c r="F46" s="17"/>
      <c r="G46" s="8"/>
    </row>
    <row r="47" spans="1:7" ht="51" x14ac:dyDescent="0.2">
      <c r="A47" s="27">
        <v>10</v>
      </c>
      <c r="B47" s="30"/>
      <c r="C47" s="160" t="s">
        <v>357</v>
      </c>
      <c r="D47" s="6"/>
      <c r="E47" s="136"/>
      <c r="F47" s="17"/>
      <c r="G47" s="8"/>
    </row>
    <row r="48" spans="1:7" x14ac:dyDescent="0.2">
      <c r="A48" s="27"/>
      <c r="B48" s="30"/>
      <c r="C48" s="160" t="s">
        <v>356</v>
      </c>
      <c r="D48" s="6" t="s">
        <v>17</v>
      </c>
      <c r="E48" s="136">
        <v>3</v>
      </c>
      <c r="F48" s="192"/>
      <c r="G48" s="8">
        <f>ROUND(E48*F48,2)</f>
        <v>0</v>
      </c>
    </row>
    <row r="49" spans="1:7" x14ac:dyDescent="0.2">
      <c r="A49" s="27"/>
      <c r="B49" s="30"/>
      <c r="C49" s="160"/>
      <c r="D49" s="6"/>
      <c r="E49" s="136"/>
      <c r="F49" s="17"/>
      <c r="G49" s="8"/>
    </row>
    <row r="50" spans="1:7" x14ac:dyDescent="0.2">
      <c r="A50" s="27"/>
      <c r="B50" s="30"/>
      <c r="C50" s="160"/>
      <c r="D50" s="6"/>
      <c r="E50" s="136"/>
      <c r="F50" s="17"/>
      <c r="G50" s="8"/>
    </row>
    <row r="51" spans="1:7" ht="51" x14ac:dyDescent="0.2">
      <c r="A51" s="27">
        <v>11</v>
      </c>
      <c r="B51" s="30"/>
      <c r="C51" s="160" t="s">
        <v>361</v>
      </c>
      <c r="D51" s="6"/>
      <c r="E51" s="136"/>
      <c r="F51" s="17"/>
      <c r="G51" s="8"/>
    </row>
    <row r="52" spans="1:7" x14ac:dyDescent="0.2">
      <c r="A52" s="27"/>
      <c r="B52" s="30"/>
      <c r="C52" s="160" t="s">
        <v>358</v>
      </c>
      <c r="D52" s="6" t="s">
        <v>118</v>
      </c>
      <c r="E52" s="136">
        <v>42</v>
      </c>
      <c r="F52" s="192"/>
      <c r="G52" s="8">
        <f>ROUND(E52*F52,2)</f>
        <v>0</v>
      </c>
    </row>
    <row r="53" spans="1:7" x14ac:dyDescent="0.2">
      <c r="A53" s="27"/>
      <c r="B53" s="30"/>
      <c r="C53" s="160"/>
      <c r="D53" s="6"/>
      <c r="E53" s="136"/>
      <c r="F53" s="17"/>
      <c r="G53" s="8"/>
    </row>
    <row r="54" spans="1:7" x14ac:dyDescent="0.2">
      <c r="A54" s="14"/>
      <c r="B54" s="30"/>
      <c r="C54" s="160"/>
      <c r="D54" s="26"/>
      <c r="E54" s="6"/>
      <c r="F54" s="7"/>
      <c r="G54" s="41"/>
    </row>
    <row r="55" spans="1:7" x14ac:dyDescent="0.2">
      <c r="A55" s="43">
        <f>+A8</f>
        <v>18</v>
      </c>
      <c r="B55" s="33"/>
      <c r="C55" s="34" t="str">
        <f>+C8</f>
        <v>LOKACIJA 18</v>
      </c>
      <c r="D55" s="34"/>
      <c r="E55" s="28" t="s">
        <v>97</v>
      </c>
      <c r="F55" s="35"/>
      <c r="G55" s="25">
        <f>SUM(G12:G54)</f>
        <v>0</v>
      </c>
    </row>
  </sheetData>
  <sheetProtection algorithmName="SHA-512" hashValue="4EJUBMH+4kRJt4UdDobBMedT5p06sadTV2TG766VMOpI+d5ALl4KtQ4VOkqW1KWFTZKKjL5J2Y4c0KFsczlBHg==" saltValue="b98tgy5anahVkuaMavYD6Q==" spinCount="100000" sheet="1" objects="1" scenarios="1" formatColumns="0" formatRows="0" selectLockedCells="1"/>
  <mergeCells count="4">
    <mergeCell ref="A1:C1"/>
    <mergeCell ref="D1:F2"/>
    <mergeCell ref="A2:C3"/>
    <mergeCell ref="D3:F3"/>
  </mergeCells>
  <pageMargins left="0.7" right="0.7" top="0.75" bottom="0.75" header="0.3" footer="0.3"/>
  <pageSetup paperSize="9" scale="9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4" tint="0.79998168889431442"/>
  </sheetPr>
  <dimension ref="A1:G55"/>
  <sheetViews>
    <sheetView view="pageBreakPreview" topLeftCell="A28" zoomScale="130" zoomScaleNormal="100" zoomScaleSheetLayoutView="130" workbookViewId="0">
      <selection activeCell="F36" sqref="F36"/>
    </sheetView>
  </sheetViews>
  <sheetFormatPr defaultRowHeight="12.75" x14ac:dyDescent="0.2"/>
  <cols>
    <col min="1" max="1" width="4.85546875" bestFit="1" customWidth="1"/>
    <col min="2" max="2" width="2.85546875" bestFit="1" customWidth="1"/>
    <col min="3" max="3" width="43.85546875" customWidth="1"/>
    <col min="4" max="4" width="9" customWidth="1"/>
    <col min="5" max="5" width="11.140625" customWidth="1"/>
    <col min="6" max="6" width="10.7109375" customWidth="1"/>
    <col min="7" max="7" width="14.42578125" bestFit="1" customWidth="1"/>
  </cols>
  <sheetData>
    <row r="1" spans="1:7" x14ac:dyDescent="0.2">
      <c r="A1" s="179" t="s">
        <v>0</v>
      </c>
      <c r="B1" s="180"/>
      <c r="C1" s="181"/>
      <c r="D1" s="170" t="str">
        <f>TRO!D1</f>
        <v>SUPER URED d.o.o.</v>
      </c>
      <c r="E1" s="171"/>
      <c r="F1" s="172"/>
      <c r="G1" s="1" t="s">
        <v>141</v>
      </c>
    </row>
    <row r="2" spans="1:7" x14ac:dyDescent="0.2">
      <c r="A2" s="163" t="str">
        <f>TRO!A2</f>
        <v>UGRADNJA POLUPODZEMNIH SPREMNIKA  - KOSTRENA</v>
      </c>
      <c r="B2" s="164"/>
      <c r="C2" s="165"/>
      <c r="D2" s="173"/>
      <c r="E2" s="174"/>
      <c r="F2" s="175"/>
      <c r="G2" s="87" t="str">
        <f>TRO!G2</f>
        <v xml:space="preserve">TD:  </v>
      </c>
    </row>
    <row r="3" spans="1:7" x14ac:dyDescent="0.2">
      <c r="A3" s="166"/>
      <c r="B3" s="167"/>
      <c r="C3" s="168"/>
      <c r="D3" s="186" t="str">
        <f>TRO!D3</f>
        <v>Teodorea Roosevelta 54
21000 Split, Croatia</v>
      </c>
      <c r="E3" s="187"/>
      <c r="F3" s="188"/>
      <c r="G3" s="75" t="str">
        <f>TRO!G3</f>
        <v xml:space="preserve">ZOP:  </v>
      </c>
    </row>
    <row r="4" spans="1:7" x14ac:dyDescent="0.2">
      <c r="A4" s="72">
        <f>+A8</f>
        <v>19</v>
      </c>
      <c r="B4" s="55"/>
      <c r="C4" s="60" t="str">
        <f>+C8</f>
        <v>LOKACIJA 19</v>
      </c>
      <c r="D4" s="56"/>
      <c r="E4" s="57"/>
      <c r="F4" s="58"/>
      <c r="G4" s="59"/>
    </row>
    <row r="5" spans="1:7" ht="13.5" thickBot="1" x14ac:dyDescent="0.25">
      <c r="A5" s="9" t="s">
        <v>1</v>
      </c>
      <c r="B5" s="10"/>
      <c r="C5" s="70" t="s">
        <v>2</v>
      </c>
      <c r="D5" s="9" t="s">
        <v>3</v>
      </c>
      <c r="E5" s="12" t="s">
        <v>4</v>
      </c>
      <c r="F5" s="13" t="s">
        <v>5</v>
      </c>
      <c r="G5" s="13" t="s">
        <v>6</v>
      </c>
    </row>
    <row r="6" spans="1:7" ht="13.5" thickTop="1" x14ac:dyDescent="0.2">
      <c r="A6" s="3"/>
      <c r="B6" s="30"/>
      <c r="C6" s="5"/>
      <c r="D6" s="51"/>
      <c r="E6" s="64"/>
      <c r="F6" s="66"/>
      <c r="G6" s="65"/>
    </row>
    <row r="7" spans="1:7" x14ac:dyDescent="0.2">
      <c r="A7" s="14"/>
      <c r="B7" s="30"/>
      <c r="C7" s="160"/>
      <c r="D7" s="69"/>
      <c r="E7" s="64"/>
      <c r="F7" s="67"/>
      <c r="G7" s="68"/>
    </row>
    <row r="8" spans="1:7" x14ac:dyDescent="0.2">
      <c r="A8" s="74">
        <v>19</v>
      </c>
      <c r="B8" s="32"/>
      <c r="C8" s="20" t="s">
        <v>424</v>
      </c>
      <c r="D8" s="69"/>
      <c r="E8" s="64"/>
      <c r="F8" s="66"/>
      <c r="G8" s="68"/>
    </row>
    <row r="9" spans="1:7" x14ac:dyDescent="0.2">
      <c r="A9" s="27"/>
      <c r="B9" s="30"/>
      <c r="C9" s="160"/>
      <c r="D9" s="64"/>
      <c r="E9" s="66"/>
      <c r="F9" s="68"/>
      <c r="G9" s="68"/>
    </row>
    <row r="10" spans="1:7" x14ac:dyDescent="0.2">
      <c r="A10" s="27"/>
      <c r="B10" s="30"/>
      <c r="C10" s="160"/>
      <c r="D10" s="64"/>
      <c r="E10" s="66"/>
      <c r="F10" s="68"/>
      <c r="G10" s="68"/>
    </row>
    <row r="11" spans="1:7" ht="51" x14ac:dyDescent="0.2">
      <c r="A11" s="27">
        <f>MAX($A$9:A10)+1</f>
        <v>1</v>
      </c>
      <c r="B11" s="30"/>
      <c r="C11" s="160" t="s">
        <v>379</v>
      </c>
      <c r="D11" s="26"/>
      <c r="E11" s="7"/>
      <c r="F11" s="17"/>
      <c r="G11" s="8"/>
    </row>
    <row r="12" spans="1:7" x14ac:dyDescent="0.2">
      <c r="A12" s="27"/>
      <c r="B12" s="30"/>
      <c r="C12" s="160" t="s">
        <v>344</v>
      </c>
      <c r="D12" s="26" t="s">
        <v>335</v>
      </c>
      <c r="E12" s="136">
        <v>35</v>
      </c>
      <c r="F12" s="192"/>
      <c r="G12" s="8">
        <f>ROUND(E12*F12,2)</f>
        <v>0</v>
      </c>
    </row>
    <row r="13" spans="1:7" x14ac:dyDescent="0.2">
      <c r="A13" s="27"/>
      <c r="B13" s="30"/>
      <c r="C13" s="160"/>
      <c r="D13" s="26"/>
      <c r="E13" s="136"/>
      <c r="F13" s="7"/>
      <c r="G13" s="8"/>
    </row>
    <row r="14" spans="1:7" x14ac:dyDescent="0.2">
      <c r="A14" s="27"/>
      <c r="B14" s="30"/>
      <c r="C14" s="160"/>
      <c r="D14" s="26"/>
      <c r="E14" s="136"/>
      <c r="F14" s="7"/>
      <c r="G14" s="8"/>
    </row>
    <row r="15" spans="1:7" ht="25.5" x14ac:dyDescent="0.2">
      <c r="A15" s="137" t="s">
        <v>102</v>
      </c>
      <c r="B15" s="30"/>
      <c r="C15" s="160" t="s">
        <v>391</v>
      </c>
      <c r="D15" s="26"/>
      <c r="E15" s="136"/>
      <c r="F15" s="7"/>
      <c r="G15" s="8"/>
    </row>
    <row r="16" spans="1:7" x14ac:dyDescent="0.2">
      <c r="A16" s="27"/>
      <c r="B16" s="30"/>
      <c r="C16" s="160" t="s">
        <v>392</v>
      </c>
      <c r="D16" s="26" t="s">
        <v>334</v>
      </c>
      <c r="E16" s="136">
        <v>5</v>
      </c>
      <c r="F16" s="192"/>
      <c r="G16" s="8">
        <f>ROUND(E16*F16,2)</f>
        <v>0</v>
      </c>
    </row>
    <row r="17" spans="1:7" x14ac:dyDescent="0.2">
      <c r="A17" s="27"/>
      <c r="B17" s="30"/>
      <c r="C17" s="160"/>
      <c r="D17" s="26"/>
      <c r="E17" s="7"/>
      <c r="F17" s="17"/>
      <c r="G17" s="8"/>
    </row>
    <row r="18" spans="1:7" x14ac:dyDescent="0.2">
      <c r="A18" s="27"/>
      <c r="B18" s="30"/>
      <c r="C18" s="160"/>
      <c r="D18" s="26"/>
      <c r="E18" s="7"/>
      <c r="F18" s="17"/>
      <c r="G18" s="8"/>
    </row>
    <row r="19" spans="1:7" ht="38.25" x14ac:dyDescent="0.2">
      <c r="A19" s="27">
        <v>3</v>
      </c>
      <c r="B19" s="30"/>
      <c r="C19" s="160" t="s">
        <v>349</v>
      </c>
      <c r="D19" s="6"/>
      <c r="E19" s="136"/>
      <c r="F19" s="17"/>
      <c r="G19" s="8"/>
    </row>
    <row r="20" spans="1:7" x14ac:dyDescent="0.2">
      <c r="A20" s="27"/>
      <c r="B20" s="30"/>
      <c r="C20" s="160" t="s">
        <v>348</v>
      </c>
      <c r="D20" s="6" t="s">
        <v>338</v>
      </c>
      <c r="E20" s="136">
        <v>1.5</v>
      </c>
      <c r="F20" s="192"/>
      <c r="G20" s="8">
        <f>ROUND(E20*F20,2)</f>
        <v>0</v>
      </c>
    </row>
    <row r="21" spans="1:7" x14ac:dyDescent="0.2">
      <c r="A21" s="27"/>
      <c r="B21" s="30"/>
      <c r="C21" s="160"/>
      <c r="D21" s="6"/>
      <c r="E21" s="136"/>
      <c r="F21" s="17"/>
      <c r="G21" s="8"/>
    </row>
    <row r="22" spans="1:7" x14ac:dyDescent="0.2">
      <c r="A22" s="27"/>
      <c r="B22" s="30"/>
      <c r="C22" s="160"/>
      <c r="D22" s="6"/>
      <c r="E22" s="136"/>
      <c r="F22" s="17"/>
      <c r="G22" s="8"/>
    </row>
    <row r="23" spans="1:7" ht="38.25" x14ac:dyDescent="0.2">
      <c r="A23" s="27">
        <v>4</v>
      </c>
      <c r="B23" s="30"/>
      <c r="C23" s="160" t="s">
        <v>378</v>
      </c>
      <c r="D23" s="6"/>
      <c r="E23" s="136"/>
      <c r="F23" s="17"/>
      <c r="G23" s="8"/>
    </row>
    <row r="24" spans="1:7" x14ac:dyDescent="0.2">
      <c r="A24" s="27"/>
      <c r="B24" s="30"/>
      <c r="C24" s="160" t="s">
        <v>350</v>
      </c>
      <c r="D24" s="6" t="s">
        <v>338</v>
      </c>
      <c r="E24" s="136">
        <v>3.75</v>
      </c>
      <c r="F24" s="192"/>
      <c r="G24" s="8">
        <f>ROUND(E24*F24,2)</f>
        <v>0</v>
      </c>
    </row>
    <row r="25" spans="1:7" x14ac:dyDescent="0.2">
      <c r="A25" s="27"/>
      <c r="B25" s="30"/>
      <c r="C25" s="160"/>
      <c r="D25" s="6"/>
      <c r="E25" s="136"/>
      <c r="F25" s="17"/>
      <c r="G25" s="8"/>
    </row>
    <row r="26" spans="1:7" x14ac:dyDescent="0.2">
      <c r="A26" s="27"/>
      <c r="B26" s="30"/>
      <c r="C26" s="160"/>
      <c r="D26" s="6"/>
      <c r="E26" s="136"/>
      <c r="F26" s="17"/>
      <c r="G26" s="8"/>
    </row>
    <row r="27" spans="1:7" ht="38.25" x14ac:dyDescent="0.2">
      <c r="A27" s="27">
        <v>5</v>
      </c>
      <c r="B27" s="30"/>
      <c r="C27" s="160" t="s">
        <v>381</v>
      </c>
      <c r="D27" s="6"/>
      <c r="E27" s="136"/>
      <c r="F27" s="17"/>
      <c r="G27" s="8"/>
    </row>
    <row r="28" spans="1:7" x14ac:dyDescent="0.2">
      <c r="A28" s="27"/>
      <c r="B28" s="30"/>
      <c r="C28" s="160" t="s">
        <v>350</v>
      </c>
      <c r="D28" s="6" t="s">
        <v>338</v>
      </c>
      <c r="E28" s="136">
        <v>7.5</v>
      </c>
      <c r="F28" s="192"/>
      <c r="G28" s="8">
        <f>ROUND(E28*F28,2)</f>
        <v>0</v>
      </c>
    </row>
    <row r="29" spans="1:7" x14ac:dyDescent="0.2">
      <c r="A29" s="27"/>
      <c r="B29" s="30"/>
      <c r="C29" s="160"/>
      <c r="D29" s="6"/>
      <c r="E29" s="136"/>
      <c r="F29" s="17"/>
      <c r="G29" s="8"/>
    </row>
    <row r="30" spans="1:7" x14ac:dyDescent="0.2">
      <c r="A30" s="27"/>
      <c r="B30" s="30"/>
      <c r="C30" s="160"/>
      <c r="D30" s="6"/>
      <c r="E30" s="136"/>
      <c r="F30" s="17"/>
      <c r="G30" s="8"/>
    </row>
    <row r="31" spans="1:7" ht="51" x14ac:dyDescent="0.2">
      <c r="A31" s="27">
        <v>6</v>
      </c>
      <c r="B31" s="30"/>
      <c r="C31" s="160" t="s">
        <v>380</v>
      </c>
      <c r="D31" s="6"/>
      <c r="E31" s="136"/>
      <c r="F31" s="17"/>
      <c r="G31" s="8"/>
    </row>
    <row r="32" spans="1:7" x14ac:dyDescent="0.2">
      <c r="A32" s="27"/>
      <c r="B32" s="30"/>
      <c r="C32" s="160" t="s">
        <v>350</v>
      </c>
      <c r="D32" s="6" t="s">
        <v>338</v>
      </c>
      <c r="E32" s="136">
        <v>12</v>
      </c>
      <c r="F32" s="192"/>
      <c r="G32" s="8">
        <f>ROUND(E32*F32,2)</f>
        <v>0</v>
      </c>
    </row>
    <row r="33" spans="1:7" x14ac:dyDescent="0.2">
      <c r="A33" s="27"/>
      <c r="B33" s="30"/>
      <c r="C33" s="160"/>
      <c r="D33" s="6"/>
      <c r="E33" s="136"/>
      <c r="F33" s="17"/>
      <c r="G33" s="8"/>
    </row>
    <row r="34" spans="1:7" x14ac:dyDescent="0.2">
      <c r="A34" s="27"/>
      <c r="B34" s="30"/>
      <c r="C34" s="160"/>
      <c r="D34" s="6"/>
      <c r="E34" s="136"/>
      <c r="F34" s="17"/>
      <c r="G34" s="8"/>
    </row>
    <row r="35" spans="1:7" ht="63.75" x14ac:dyDescent="0.2">
      <c r="A35" s="27">
        <v>7</v>
      </c>
      <c r="B35" s="30"/>
      <c r="C35" s="160" t="s">
        <v>351</v>
      </c>
      <c r="D35" s="6"/>
      <c r="E35" s="136"/>
      <c r="F35" s="17"/>
      <c r="G35" s="8"/>
    </row>
    <row r="36" spans="1:7" x14ac:dyDescent="0.2">
      <c r="A36" s="27"/>
      <c r="B36" s="30"/>
      <c r="C36" s="160" t="s">
        <v>350</v>
      </c>
      <c r="D36" s="6" t="s">
        <v>338</v>
      </c>
      <c r="E36" s="136">
        <v>1.5</v>
      </c>
      <c r="F36" s="192"/>
      <c r="G36" s="8">
        <f>ROUND(E36*F36,2)</f>
        <v>0</v>
      </c>
    </row>
    <row r="37" spans="1:7" x14ac:dyDescent="0.2">
      <c r="A37" s="27"/>
      <c r="B37" s="30"/>
      <c r="C37" s="160"/>
      <c r="D37" s="6"/>
      <c r="E37" s="136"/>
      <c r="F37" s="17"/>
      <c r="G37" s="8"/>
    </row>
    <row r="38" spans="1:7" x14ac:dyDescent="0.2">
      <c r="A38" s="27"/>
      <c r="B38" s="30"/>
      <c r="C38" s="160"/>
      <c r="D38" s="6"/>
      <c r="E38" s="136"/>
      <c r="F38" s="17"/>
      <c r="G38" s="8"/>
    </row>
    <row r="39" spans="1:7" ht="51" x14ac:dyDescent="0.2">
      <c r="A39" s="27">
        <v>8</v>
      </c>
      <c r="B39" s="30"/>
      <c r="C39" s="160" t="s">
        <v>353</v>
      </c>
      <c r="D39" s="6"/>
      <c r="E39" s="136"/>
      <c r="F39" s="17"/>
      <c r="G39" s="8"/>
    </row>
    <row r="40" spans="1:7" x14ac:dyDescent="0.2">
      <c r="A40" s="27"/>
      <c r="B40" s="30"/>
      <c r="C40" s="160" t="s">
        <v>352</v>
      </c>
      <c r="D40" s="6" t="s">
        <v>21</v>
      </c>
      <c r="E40" s="136">
        <v>12.5</v>
      </c>
      <c r="F40" s="192"/>
      <c r="G40" s="8">
        <f>ROUND(E40*F40,2)</f>
        <v>0</v>
      </c>
    </row>
    <row r="41" spans="1:7" x14ac:dyDescent="0.2">
      <c r="A41" s="27"/>
      <c r="B41" s="30"/>
      <c r="C41" s="160"/>
      <c r="D41" s="6"/>
      <c r="E41" s="136"/>
      <c r="F41" s="17"/>
      <c r="G41" s="8"/>
    </row>
    <row r="42" spans="1:7" x14ac:dyDescent="0.2">
      <c r="A42" s="27"/>
      <c r="B42" s="30"/>
      <c r="C42" s="160"/>
      <c r="D42" s="6"/>
      <c r="E42" s="136"/>
      <c r="F42" s="17"/>
      <c r="G42" s="8"/>
    </row>
    <row r="43" spans="1:7" ht="76.5" x14ac:dyDescent="0.2">
      <c r="A43" s="27">
        <v>9</v>
      </c>
      <c r="B43" s="30"/>
      <c r="C43" s="160" t="s">
        <v>354</v>
      </c>
      <c r="D43" s="6"/>
      <c r="E43" s="136"/>
      <c r="F43" s="17"/>
      <c r="G43" s="8"/>
    </row>
    <row r="44" spans="1:7" x14ac:dyDescent="0.2">
      <c r="A44" s="27"/>
      <c r="B44" s="30"/>
      <c r="C44" s="160" t="s">
        <v>355</v>
      </c>
      <c r="D44" s="6" t="s">
        <v>334</v>
      </c>
      <c r="E44" s="136">
        <v>9.5</v>
      </c>
      <c r="F44" s="192"/>
      <c r="G44" s="8">
        <f>ROUND(E44*F44,2)</f>
        <v>0</v>
      </c>
    </row>
    <row r="45" spans="1:7" x14ac:dyDescent="0.2">
      <c r="A45" s="27"/>
      <c r="B45" s="30"/>
      <c r="C45" s="160"/>
      <c r="D45" s="6"/>
      <c r="E45" s="136"/>
      <c r="F45" s="17"/>
      <c r="G45" s="8"/>
    </row>
    <row r="46" spans="1:7" x14ac:dyDescent="0.2">
      <c r="A46" s="27"/>
      <c r="B46" s="30"/>
      <c r="C46" s="160"/>
      <c r="D46" s="6"/>
      <c r="E46" s="136"/>
      <c r="F46" s="17"/>
      <c r="G46" s="8"/>
    </row>
    <row r="47" spans="1:7" ht="51" x14ac:dyDescent="0.2">
      <c r="A47" s="27">
        <v>10</v>
      </c>
      <c r="B47" s="30"/>
      <c r="C47" s="160" t="s">
        <v>357</v>
      </c>
      <c r="D47" s="6"/>
      <c r="E47" s="136"/>
      <c r="F47" s="17"/>
      <c r="G47" s="8"/>
    </row>
    <row r="48" spans="1:7" x14ac:dyDescent="0.2">
      <c r="A48" s="27"/>
      <c r="B48" s="30"/>
      <c r="C48" s="160" t="s">
        <v>356</v>
      </c>
      <c r="D48" s="6" t="s">
        <v>17</v>
      </c>
      <c r="E48" s="136">
        <v>3</v>
      </c>
      <c r="F48" s="192"/>
      <c r="G48" s="8">
        <f>ROUND(E48*F48,2)</f>
        <v>0</v>
      </c>
    </row>
    <row r="49" spans="1:7" x14ac:dyDescent="0.2">
      <c r="A49" s="27"/>
      <c r="B49" s="30"/>
      <c r="C49" s="160"/>
      <c r="D49" s="6"/>
      <c r="E49" s="136"/>
      <c r="F49" s="17"/>
      <c r="G49" s="8"/>
    </row>
    <row r="50" spans="1:7" x14ac:dyDescent="0.2">
      <c r="A50" s="27"/>
      <c r="B50" s="30"/>
      <c r="C50" s="160"/>
      <c r="D50" s="6"/>
      <c r="E50" s="136"/>
      <c r="F50" s="17"/>
      <c r="G50" s="8"/>
    </row>
    <row r="51" spans="1:7" ht="51" x14ac:dyDescent="0.2">
      <c r="A51" s="27">
        <v>11</v>
      </c>
      <c r="B51" s="30"/>
      <c r="C51" s="160" t="s">
        <v>361</v>
      </c>
      <c r="D51" s="6"/>
      <c r="E51" s="136"/>
      <c r="F51" s="17"/>
      <c r="G51" s="8"/>
    </row>
    <row r="52" spans="1:7" x14ac:dyDescent="0.2">
      <c r="A52" s="27"/>
      <c r="B52" s="30"/>
      <c r="C52" s="160" t="s">
        <v>358</v>
      </c>
      <c r="D52" s="6" t="s">
        <v>118</v>
      </c>
      <c r="E52" s="136">
        <v>42</v>
      </c>
      <c r="F52" s="192"/>
      <c r="G52" s="8">
        <f>ROUND(E52*F52,2)</f>
        <v>0</v>
      </c>
    </row>
    <row r="53" spans="1:7" x14ac:dyDescent="0.2">
      <c r="A53" s="27"/>
      <c r="B53" s="30"/>
      <c r="C53" s="160"/>
      <c r="D53" s="6"/>
      <c r="E53" s="136"/>
      <c r="F53" s="17"/>
      <c r="G53" s="8"/>
    </row>
    <row r="54" spans="1:7" x14ac:dyDescent="0.2">
      <c r="A54" s="14"/>
      <c r="B54" s="30"/>
      <c r="C54" s="160"/>
      <c r="D54" s="26"/>
      <c r="E54" s="6"/>
      <c r="F54" s="7"/>
      <c r="G54" s="41"/>
    </row>
    <row r="55" spans="1:7" x14ac:dyDescent="0.2">
      <c r="A55" s="43">
        <f>+A8</f>
        <v>19</v>
      </c>
      <c r="B55" s="33"/>
      <c r="C55" s="34" t="str">
        <f>+C8</f>
        <v>LOKACIJA 19</v>
      </c>
      <c r="D55" s="34"/>
      <c r="E55" s="28" t="s">
        <v>97</v>
      </c>
      <c r="F55" s="35"/>
      <c r="G55" s="25">
        <f>SUM(G12:G54)</f>
        <v>0</v>
      </c>
    </row>
  </sheetData>
  <sheetProtection algorithmName="SHA-512" hashValue="/cJdXU3lQKNxcWsDpFPry0Rh04ie5bwE8LOyNg995aO7CbYEL+pHNNay41fcTkGyQycw0xV2UUns7+Ss15c2wA==" saltValue="HHbda46GV1v0seJlHfGCAg==" spinCount="100000" sheet="1" objects="1" scenarios="1" formatColumns="0" formatRows="0" selectLockedCells="1"/>
  <mergeCells count="4">
    <mergeCell ref="A1:C1"/>
    <mergeCell ref="D1:F2"/>
    <mergeCell ref="A2:C3"/>
    <mergeCell ref="D3:F3"/>
  </mergeCells>
  <pageMargins left="0.7" right="0.7" top="0.75" bottom="0.75" header="0.3" footer="0.3"/>
  <pageSetup paperSize="9" scale="9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4" tint="0.79998168889431442"/>
  </sheetPr>
  <dimension ref="A1:G55"/>
  <sheetViews>
    <sheetView view="pageBreakPreview" topLeftCell="A28" zoomScale="130" zoomScaleNormal="100" zoomScaleSheetLayoutView="130" workbookViewId="0">
      <selection activeCell="F28" sqref="F28"/>
    </sheetView>
  </sheetViews>
  <sheetFormatPr defaultRowHeight="12.75" x14ac:dyDescent="0.2"/>
  <cols>
    <col min="1" max="1" width="4.85546875" bestFit="1" customWidth="1"/>
    <col min="2" max="2" width="2.85546875" bestFit="1" customWidth="1"/>
    <col min="3" max="3" width="43.85546875" customWidth="1"/>
    <col min="4" max="4" width="9" customWidth="1"/>
    <col min="5" max="5" width="11.140625" customWidth="1"/>
    <col min="6" max="6" width="10.7109375" customWidth="1"/>
    <col min="7" max="7" width="14.42578125" bestFit="1" customWidth="1"/>
  </cols>
  <sheetData>
    <row r="1" spans="1:7" x14ac:dyDescent="0.2">
      <c r="A1" s="179" t="s">
        <v>0</v>
      </c>
      <c r="B1" s="180"/>
      <c r="C1" s="181"/>
      <c r="D1" s="170" t="str">
        <f>TRO!D1</f>
        <v>SUPER URED d.o.o.</v>
      </c>
      <c r="E1" s="171"/>
      <c r="F1" s="172"/>
      <c r="G1" s="1" t="s">
        <v>141</v>
      </c>
    </row>
    <row r="2" spans="1:7" x14ac:dyDescent="0.2">
      <c r="A2" s="163" t="str">
        <f>TRO!A2</f>
        <v>UGRADNJA POLUPODZEMNIH SPREMNIKA  - KOSTRENA</v>
      </c>
      <c r="B2" s="164"/>
      <c r="C2" s="165"/>
      <c r="D2" s="173"/>
      <c r="E2" s="174"/>
      <c r="F2" s="175"/>
      <c r="G2" s="87" t="str">
        <f>TRO!G2</f>
        <v xml:space="preserve">TD:  </v>
      </c>
    </row>
    <row r="3" spans="1:7" x14ac:dyDescent="0.2">
      <c r="A3" s="166"/>
      <c r="B3" s="167"/>
      <c r="C3" s="168"/>
      <c r="D3" s="186" t="str">
        <f>TRO!D3</f>
        <v>Teodorea Roosevelta 54
21000 Split, Croatia</v>
      </c>
      <c r="E3" s="187"/>
      <c r="F3" s="188"/>
      <c r="G3" s="75" t="str">
        <f>TRO!G3</f>
        <v xml:space="preserve">ZOP:  </v>
      </c>
    </row>
    <row r="4" spans="1:7" x14ac:dyDescent="0.2">
      <c r="A4" s="72">
        <f>+A8</f>
        <v>20</v>
      </c>
      <c r="B4" s="55"/>
      <c r="C4" s="60" t="str">
        <f>+C8</f>
        <v>LOKACIJA 20</v>
      </c>
      <c r="D4" s="56"/>
      <c r="E4" s="57"/>
      <c r="F4" s="58"/>
      <c r="G4" s="59"/>
    </row>
    <row r="5" spans="1:7" ht="13.5" thickBot="1" x14ac:dyDescent="0.25">
      <c r="A5" s="9" t="s">
        <v>1</v>
      </c>
      <c r="B5" s="10"/>
      <c r="C5" s="70" t="s">
        <v>2</v>
      </c>
      <c r="D5" s="9" t="s">
        <v>3</v>
      </c>
      <c r="E5" s="12" t="s">
        <v>4</v>
      </c>
      <c r="F5" s="13" t="s">
        <v>5</v>
      </c>
      <c r="G5" s="13" t="s">
        <v>6</v>
      </c>
    </row>
    <row r="6" spans="1:7" ht="13.5" thickTop="1" x14ac:dyDescent="0.2">
      <c r="A6" s="3"/>
      <c r="B6" s="30"/>
      <c r="C6" s="5"/>
      <c r="D6" s="51"/>
      <c r="E6" s="64"/>
      <c r="F6" s="66"/>
      <c r="G6" s="65"/>
    </row>
    <row r="7" spans="1:7" x14ac:dyDescent="0.2">
      <c r="A7" s="14"/>
      <c r="B7" s="30"/>
      <c r="C7" s="160"/>
      <c r="D7" s="69"/>
      <c r="E7" s="64"/>
      <c r="F7" s="67"/>
      <c r="G7" s="68"/>
    </row>
    <row r="8" spans="1:7" x14ac:dyDescent="0.2">
      <c r="A8" s="74">
        <v>20</v>
      </c>
      <c r="B8" s="32"/>
      <c r="C8" s="20" t="s">
        <v>425</v>
      </c>
      <c r="D8" s="69"/>
      <c r="E8" s="64"/>
      <c r="F8" s="66"/>
      <c r="G8" s="68"/>
    </row>
    <row r="9" spans="1:7" x14ac:dyDescent="0.2">
      <c r="A9" s="27"/>
      <c r="B9" s="30"/>
      <c r="C9" s="160"/>
      <c r="D9" s="64"/>
      <c r="E9" s="66"/>
      <c r="F9" s="68"/>
      <c r="G9" s="68"/>
    </row>
    <row r="10" spans="1:7" x14ac:dyDescent="0.2">
      <c r="A10" s="27"/>
      <c r="B10" s="30"/>
      <c r="C10" s="160"/>
      <c r="D10" s="64"/>
      <c r="E10" s="66"/>
      <c r="F10" s="68"/>
      <c r="G10" s="68"/>
    </row>
    <row r="11" spans="1:7" ht="51" x14ac:dyDescent="0.2">
      <c r="A11" s="27">
        <f>MAX($A$9:A10)+1</f>
        <v>1</v>
      </c>
      <c r="B11" s="30"/>
      <c r="C11" s="160" t="s">
        <v>379</v>
      </c>
      <c r="D11" s="26"/>
      <c r="E11" s="7"/>
      <c r="F11" s="17"/>
      <c r="G11" s="8"/>
    </row>
    <row r="12" spans="1:7" x14ac:dyDescent="0.2">
      <c r="A12" s="27"/>
      <c r="B12" s="30"/>
      <c r="C12" s="160" t="s">
        <v>344</v>
      </c>
      <c r="D12" s="26" t="s">
        <v>335</v>
      </c>
      <c r="E12" s="136">
        <v>35</v>
      </c>
      <c r="F12" s="192"/>
      <c r="G12" s="8">
        <f>ROUND(E12*F12,2)</f>
        <v>0</v>
      </c>
    </row>
    <row r="13" spans="1:7" x14ac:dyDescent="0.2">
      <c r="A13" s="27"/>
      <c r="B13" s="30"/>
      <c r="C13" s="160"/>
      <c r="D13" s="26"/>
      <c r="E13" s="136"/>
      <c r="F13" s="7"/>
      <c r="G13" s="8"/>
    </row>
    <row r="14" spans="1:7" x14ac:dyDescent="0.2">
      <c r="A14" s="27"/>
      <c r="B14" s="30"/>
      <c r="C14" s="160"/>
      <c r="D14" s="26"/>
      <c r="E14" s="136"/>
      <c r="F14" s="7"/>
      <c r="G14" s="8"/>
    </row>
    <row r="15" spans="1:7" ht="63.75" x14ac:dyDescent="0.2">
      <c r="A15" s="137" t="s">
        <v>102</v>
      </c>
      <c r="B15" s="30"/>
      <c r="C15" s="160" t="s">
        <v>426</v>
      </c>
      <c r="D15" s="26"/>
      <c r="E15" s="136"/>
      <c r="F15" s="7"/>
      <c r="G15" s="8"/>
    </row>
    <row r="16" spans="1:7" x14ac:dyDescent="0.2">
      <c r="A16" s="27"/>
      <c r="B16" s="30"/>
      <c r="C16" s="160" t="s">
        <v>344</v>
      </c>
      <c r="D16" s="26" t="s">
        <v>334</v>
      </c>
      <c r="E16" s="136">
        <v>2</v>
      </c>
      <c r="F16" s="192"/>
      <c r="G16" s="8">
        <f>ROUND(E16*F16,2)</f>
        <v>0</v>
      </c>
    </row>
    <row r="17" spans="1:7" x14ac:dyDescent="0.2">
      <c r="A17" s="27"/>
      <c r="B17" s="30"/>
      <c r="C17" s="160"/>
      <c r="D17" s="26"/>
      <c r="E17" s="7"/>
      <c r="F17" s="17"/>
      <c r="G17" s="8"/>
    </row>
    <row r="18" spans="1:7" x14ac:dyDescent="0.2">
      <c r="A18" s="27"/>
      <c r="B18" s="30"/>
      <c r="C18" s="160"/>
      <c r="D18" s="26"/>
      <c r="E18" s="7"/>
      <c r="F18" s="17"/>
      <c r="G18" s="8"/>
    </row>
    <row r="19" spans="1:7" ht="38.25" x14ac:dyDescent="0.2">
      <c r="A19" s="27">
        <v>3</v>
      </c>
      <c r="B19" s="30"/>
      <c r="C19" s="160" t="s">
        <v>349</v>
      </c>
      <c r="D19" s="6"/>
      <c r="E19" s="136"/>
      <c r="F19" s="17"/>
      <c r="G19" s="8"/>
    </row>
    <row r="20" spans="1:7" x14ac:dyDescent="0.2">
      <c r="A20" s="27"/>
      <c r="B20" s="30"/>
      <c r="C20" s="160" t="s">
        <v>348</v>
      </c>
      <c r="D20" s="6" t="s">
        <v>338</v>
      </c>
      <c r="E20" s="136">
        <v>1.5</v>
      </c>
      <c r="F20" s="192"/>
      <c r="G20" s="8">
        <f>ROUND(E20*F20,2)</f>
        <v>0</v>
      </c>
    </row>
    <row r="21" spans="1:7" x14ac:dyDescent="0.2">
      <c r="A21" s="27"/>
      <c r="B21" s="30"/>
      <c r="C21" s="160"/>
      <c r="D21" s="6"/>
      <c r="E21" s="136"/>
      <c r="F21" s="17"/>
      <c r="G21" s="8"/>
    </row>
    <row r="22" spans="1:7" x14ac:dyDescent="0.2">
      <c r="A22" s="27"/>
      <c r="B22" s="30"/>
      <c r="C22" s="160"/>
      <c r="D22" s="6"/>
      <c r="E22" s="136"/>
      <c r="F22" s="17"/>
      <c r="G22" s="8"/>
    </row>
    <row r="23" spans="1:7" ht="38.25" x14ac:dyDescent="0.2">
      <c r="A23" s="27">
        <v>4</v>
      </c>
      <c r="B23" s="30"/>
      <c r="C23" s="160" t="s">
        <v>378</v>
      </c>
      <c r="D23" s="6"/>
      <c r="E23" s="136"/>
      <c r="F23" s="17"/>
      <c r="G23" s="8"/>
    </row>
    <row r="24" spans="1:7" x14ac:dyDescent="0.2">
      <c r="A24" s="27"/>
      <c r="B24" s="30"/>
      <c r="C24" s="160" t="s">
        <v>350</v>
      </c>
      <c r="D24" s="6" t="s">
        <v>338</v>
      </c>
      <c r="E24" s="136">
        <v>5</v>
      </c>
      <c r="F24" s="192"/>
      <c r="G24" s="8">
        <f>ROUND(E24*F24,2)</f>
        <v>0</v>
      </c>
    </row>
    <row r="25" spans="1:7" x14ac:dyDescent="0.2">
      <c r="A25" s="27"/>
      <c r="B25" s="30"/>
      <c r="C25" s="160"/>
      <c r="D25" s="6"/>
      <c r="E25" s="136"/>
      <c r="F25" s="17"/>
      <c r="G25" s="8"/>
    </row>
    <row r="26" spans="1:7" x14ac:dyDescent="0.2">
      <c r="A26" s="27"/>
      <c r="B26" s="30"/>
      <c r="C26" s="160"/>
      <c r="D26" s="6"/>
      <c r="E26" s="136"/>
      <c r="F26" s="17"/>
      <c r="G26" s="8"/>
    </row>
    <row r="27" spans="1:7" ht="38.25" x14ac:dyDescent="0.2">
      <c r="A27" s="27">
        <v>5</v>
      </c>
      <c r="B27" s="30"/>
      <c r="C27" s="160" t="s">
        <v>381</v>
      </c>
      <c r="D27" s="6"/>
      <c r="E27" s="136"/>
      <c r="F27" s="17"/>
      <c r="G27" s="8"/>
    </row>
    <row r="28" spans="1:7" x14ac:dyDescent="0.2">
      <c r="A28" s="27"/>
      <c r="B28" s="30"/>
      <c r="C28" s="160" t="s">
        <v>350</v>
      </c>
      <c r="D28" s="6" t="s">
        <v>338</v>
      </c>
      <c r="E28" s="136">
        <v>7.5</v>
      </c>
      <c r="F28" s="192"/>
      <c r="G28" s="8">
        <f>ROUND(E28*F28,2)</f>
        <v>0</v>
      </c>
    </row>
    <row r="29" spans="1:7" x14ac:dyDescent="0.2">
      <c r="A29" s="27"/>
      <c r="B29" s="30"/>
      <c r="C29" s="160"/>
      <c r="D29" s="6"/>
      <c r="E29" s="136"/>
      <c r="F29" s="17"/>
      <c r="G29" s="8"/>
    </row>
    <row r="30" spans="1:7" x14ac:dyDescent="0.2">
      <c r="A30" s="27"/>
      <c r="B30" s="30"/>
      <c r="C30" s="160"/>
      <c r="D30" s="6"/>
      <c r="E30" s="136"/>
      <c r="F30" s="17"/>
      <c r="G30" s="8"/>
    </row>
    <row r="31" spans="1:7" ht="51" x14ac:dyDescent="0.2">
      <c r="A31" s="27">
        <v>6</v>
      </c>
      <c r="B31" s="30"/>
      <c r="C31" s="160" t="s">
        <v>380</v>
      </c>
      <c r="D31" s="6"/>
      <c r="E31" s="136"/>
      <c r="F31" s="17"/>
      <c r="G31" s="8"/>
    </row>
    <row r="32" spans="1:7" x14ac:dyDescent="0.2">
      <c r="A32" s="27"/>
      <c r="B32" s="30"/>
      <c r="C32" s="160" t="s">
        <v>350</v>
      </c>
      <c r="D32" s="6" t="s">
        <v>338</v>
      </c>
      <c r="E32" s="136">
        <v>12</v>
      </c>
      <c r="F32" s="192"/>
      <c r="G32" s="8">
        <f>ROUND(E32*F32,2)</f>
        <v>0</v>
      </c>
    </row>
    <row r="33" spans="1:7" x14ac:dyDescent="0.2">
      <c r="A33" s="27"/>
      <c r="B33" s="30"/>
      <c r="C33" s="160"/>
      <c r="D33" s="6"/>
      <c r="E33" s="136"/>
      <c r="F33" s="17"/>
      <c r="G33" s="8"/>
    </row>
    <row r="34" spans="1:7" x14ac:dyDescent="0.2">
      <c r="A34" s="27"/>
      <c r="B34" s="30"/>
      <c r="C34" s="160"/>
      <c r="D34" s="6"/>
      <c r="E34" s="136"/>
      <c r="F34" s="17"/>
      <c r="G34" s="8"/>
    </row>
    <row r="35" spans="1:7" ht="63.75" x14ac:dyDescent="0.2">
      <c r="A35" s="27">
        <v>7</v>
      </c>
      <c r="B35" s="30"/>
      <c r="C35" s="160" t="s">
        <v>351</v>
      </c>
      <c r="D35" s="6"/>
      <c r="E35" s="136"/>
      <c r="F35" s="17"/>
      <c r="G35" s="8"/>
    </row>
    <row r="36" spans="1:7" x14ac:dyDescent="0.2">
      <c r="A36" s="27"/>
      <c r="B36" s="30"/>
      <c r="C36" s="160" t="s">
        <v>350</v>
      </c>
      <c r="D36" s="6" t="s">
        <v>338</v>
      </c>
      <c r="E36" s="136">
        <v>1.5</v>
      </c>
      <c r="F36" s="192"/>
      <c r="G36" s="8">
        <f>ROUND(E36*F36,2)</f>
        <v>0</v>
      </c>
    </row>
    <row r="37" spans="1:7" x14ac:dyDescent="0.2">
      <c r="A37" s="27"/>
      <c r="B37" s="30"/>
      <c r="C37" s="160"/>
      <c r="D37" s="6"/>
      <c r="E37" s="136"/>
      <c r="F37" s="17"/>
      <c r="G37" s="8"/>
    </row>
    <row r="38" spans="1:7" x14ac:dyDescent="0.2">
      <c r="A38" s="27"/>
      <c r="B38" s="30"/>
      <c r="C38" s="160"/>
      <c r="D38" s="6"/>
      <c r="E38" s="136"/>
      <c r="F38" s="17"/>
      <c r="G38" s="8"/>
    </row>
    <row r="39" spans="1:7" ht="51" x14ac:dyDescent="0.2">
      <c r="A39" s="27">
        <v>8</v>
      </c>
      <c r="B39" s="30"/>
      <c r="C39" s="160" t="s">
        <v>353</v>
      </c>
      <c r="D39" s="6"/>
      <c r="E39" s="136"/>
      <c r="F39" s="17"/>
      <c r="G39" s="8"/>
    </row>
    <row r="40" spans="1:7" x14ac:dyDescent="0.2">
      <c r="A40" s="27"/>
      <c r="B40" s="30"/>
      <c r="C40" s="160" t="s">
        <v>352</v>
      </c>
      <c r="D40" s="6" t="s">
        <v>21</v>
      </c>
      <c r="E40" s="136">
        <v>12.5</v>
      </c>
      <c r="F40" s="192"/>
      <c r="G40" s="8">
        <f>ROUND(E40*F40,2)</f>
        <v>0</v>
      </c>
    </row>
    <row r="41" spans="1:7" x14ac:dyDescent="0.2">
      <c r="A41" s="27"/>
      <c r="B41" s="30"/>
      <c r="C41" s="160"/>
      <c r="D41" s="6"/>
      <c r="E41" s="136"/>
      <c r="F41" s="17"/>
      <c r="G41" s="8"/>
    </row>
    <row r="42" spans="1:7" x14ac:dyDescent="0.2">
      <c r="A42" s="27"/>
      <c r="B42" s="30"/>
      <c r="C42" s="160"/>
      <c r="D42" s="6"/>
      <c r="E42" s="136"/>
      <c r="F42" s="17"/>
      <c r="G42" s="8"/>
    </row>
    <row r="43" spans="1:7" ht="76.5" x14ac:dyDescent="0.2">
      <c r="A43" s="27">
        <v>9</v>
      </c>
      <c r="B43" s="30"/>
      <c r="C43" s="160" t="s">
        <v>354</v>
      </c>
      <c r="D43" s="6"/>
      <c r="E43" s="136"/>
      <c r="F43" s="17"/>
      <c r="G43" s="8"/>
    </row>
    <row r="44" spans="1:7" x14ac:dyDescent="0.2">
      <c r="A44" s="27"/>
      <c r="B44" s="30"/>
      <c r="C44" s="160" t="s">
        <v>355</v>
      </c>
      <c r="D44" s="6" t="s">
        <v>334</v>
      </c>
      <c r="E44" s="136">
        <v>9.5</v>
      </c>
      <c r="F44" s="192"/>
      <c r="G44" s="8">
        <f>ROUND(E44*F44,2)</f>
        <v>0</v>
      </c>
    </row>
    <row r="45" spans="1:7" x14ac:dyDescent="0.2">
      <c r="A45" s="27"/>
      <c r="B45" s="30"/>
      <c r="C45" s="160"/>
      <c r="D45" s="6"/>
      <c r="E45" s="136"/>
      <c r="F45" s="17"/>
      <c r="G45" s="8"/>
    </row>
    <row r="46" spans="1:7" x14ac:dyDescent="0.2">
      <c r="A46" s="27"/>
      <c r="B46" s="30"/>
      <c r="C46" s="160"/>
      <c r="D46" s="6"/>
      <c r="E46" s="136"/>
      <c r="F46" s="17"/>
      <c r="G46" s="8"/>
    </row>
    <row r="47" spans="1:7" ht="51" x14ac:dyDescent="0.2">
      <c r="A47" s="27">
        <v>10</v>
      </c>
      <c r="B47" s="30"/>
      <c r="C47" s="160" t="s">
        <v>357</v>
      </c>
      <c r="D47" s="6"/>
      <c r="E47" s="136"/>
      <c r="F47" s="17"/>
      <c r="G47" s="8"/>
    </row>
    <row r="48" spans="1:7" x14ac:dyDescent="0.2">
      <c r="A48" s="27"/>
      <c r="B48" s="30"/>
      <c r="C48" s="160" t="s">
        <v>356</v>
      </c>
      <c r="D48" s="6" t="s">
        <v>17</v>
      </c>
      <c r="E48" s="136">
        <v>3</v>
      </c>
      <c r="F48" s="192"/>
      <c r="G48" s="8">
        <f>ROUND(E48*F48,2)</f>
        <v>0</v>
      </c>
    </row>
    <row r="49" spans="1:7" x14ac:dyDescent="0.2">
      <c r="A49" s="27"/>
      <c r="B49" s="30"/>
      <c r="C49" s="160"/>
      <c r="D49" s="6"/>
      <c r="E49" s="136"/>
      <c r="F49" s="17"/>
      <c r="G49" s="8"/>
    </row>
    <row r="50" spans="1:7" x14ac:dyDescent="0.2">
      <c r="A50" s="27"/>
      <c r="B50" s="30"/>
      <c r="C50" s="160"/>
      <c r="D50" s="6"/>
      <c r="E50" s="136"/>
      <c r="F50" s="17"/>
      <c r="G50" s="8"/>
    </row>
    <row r="51" spans="1:7" ht="51" x14ac:dyDescent="0.2">
      <c r="A51" s="27">
        <v>11</v>
      </c>
      <c r="B51" s="30"/>
      <c r="C51" s="160" t="s">
        <v>361</v>
      </c>
      <c r="D51" s="6"/>
      <c r="E51" s="136"/>
      <c r="F51" s="17"/>
      <c r="G51" s="8"/>
    </row>
    <row r="52" spans="1:7" x14ac:dyDescent="0.2">
      <c r="A52" s="27"/>
      <c r="B52" s="30"/>
      <c r="C52" s="160" t="s">
        <v>358</v>
      </c>
      <c r="D52" s="6" t="s">
        <v>118</v>
      </c>
      <c r="E52" s="136">
        <v>42</v>
      </c>
      <c r="F52" s="192"/>
      <c r="G52" s="8">
        <f>ROUND(E52*F52,2)</f>
        <v>0</v>
      </c>
    </row>
    <row r="53" spans="1:7" x14ac:dyDescent="0.2">
      <c r="A53" s="27"/>
      <c r="B53" s="30"/>
      <c r="C53" s="160"/>
      <c r="D53" s="6"/>
      <c r="E53" s="136"/>
      <c r="F53" s="17"/>
      <c r="G53" s="8"/>
    </row>
    <row r="54" spans="1:7" x14ac:dyDescent="0.2">
      <c r="A54" s="14"/>
      <c r="B54" s="30"/>
      <c r="C54" s="160"/>
      <c r="D54" s="26"/>
      <c r="E54" s="6"/>
      <c r="F54" s="7"/>
      <c r="G54" s="41"/>
    </row>
    <row r="55" spans="1:7" x14ac:dyDescent="0.2">
      <c r="A55" s="43">
        <f>+A8</f>
        <v>20</v>
      </c>
      <c r="B55" s="33"/>
      <c r="C55" s="34" t="str">
        <f>+C8</f>
        <v>LOKACIJA 20</v>
      </c>
      <c r="D55" s="34"/>
      <c r="E55" s="28" t="s">
        <v>97</v>
      </c>
      <c r="F55" s="35"/>
      <c r="G55" s="25">
        <f>SUM(G12:G54)</f>
        <v>0</v>
      </c>
    </row>
  </sheetData>
  <sheetProtection algorithmName="SHA-512" hashValue="qPHTeadeWOHsiZwZCpJIiTeClATF8L884ifMrNeGkrDlpseTQlnEPpU1srb2Pr67+7F4VMjGHIPTc3BKgAyukQ==" saltValue="lgiYyiRuns8Rzd9tShPYVA==" spinCount="100000" sheet="1" objects="1" scenarios="1" formatColumns="0" formatRows="0" selectLockedCells="1"/>
  <mergeCells count="4">
    <mergeCell ref="A1:C1"/>
    <mergeCell ref="D1:F2"/>
    <mergeCell ref="A2:C3"/>
    <mergeCell ref="D3:F3"/>
  </mergeCells>
  <pageMargins left="0.7" right="0.7" top="0.75" bottom="0.75" header="0.3" footer="0.3"/>
  <pageSetup paperSize="9" scale="9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3">
    <pageSetUpPr fitToPage="1"/>
  </sheetPr>
  <dimension ref="A1:K98"/>
  <sheetViews>
    <sheetView showZeros="0" view="pageBreakPreview" zoomScale="130" zoomScaleNormal="115" zoomScaleSheetLayoutView="130" workbookViewId="0">
      <pane ySplit="5" topLeftCell="A6" activePane="bottomLeft" state="frozen"/>
      <selection sqref="A1:XFD3"/>
      <selection pane="bottomLeft" activeCell="G31" sqref="G31"/>
    </sheetView>
  </sheetViews>
  <sheetFormatPr defaultColWidth="9.140625" defaultRowHeight="12.75" x14ac:dyDescent="0.2"/>
  <cols>
    <col min="1" max="1" width="6.28515625" style="3" bestFit="1" customWidth="1"/>
    <col min="2" max="2" width="2.85546875" style="4" bestFit="1" customWidth="1"/>
    <col min="3" max="3" width="43.85546875" style="5" customWidth="1"/>
    <col min="4" max="4" width="9" style="3" customWidth="1"/>
    <col min="5" max="5" width="11.140625" style="6" customWidth="1"/>
    <col min="6" max="6" width="10.7109375" style="7" customWidth="1"/>
    <col min="7" max="7" width="16.42578125" style="8" customWidth="1"/>
    <col min="8" max="8" width="19" style="8" customWidth="1"/>
    <col min="9" max="9" width="13.85546875" style="8" customWidth="1"/>
    <col min="10" max="10" width="13.140625" style="8" customWidth="1"/>
    <col min="11" max="16384" width="9.140625" style="3"/>
  </cols>
  <sheetData>
    <row r="1" spans="1:10" s="2" customFormat="1" ht="12.75" customHeight="1" x14ac:dyDescent="0.2">
      <c r="A1" s="179" t="s">
        <v>0</v>
      </c>
      <c r="B1" s="180"/>
      <c r="C1" s="181"/>
      <c r="D1" s="170" t="str">
        <f>TRO!D1</f>
        <v>SUPER URED d.o.o.</v>
      </c>
      <c r="E1" s="171"/>
      <c r="F1" s="172"/>
      <c r="G1" s="1" t="s">
        <v>141</v>
      </c>
    </row>
    <row r="2" spans="1:10" s="2" customFormat="1" ht="12.75" customHeight="1" x14ac:dyDescent="0.2">
      <c r="A2" s="163" t="str">
        <f>TRO!A2</f>
        <v>UGRADNJA POLUPODZEMNIH SPREMNIKA  - KOSTRENA</v>
      </c>
      <c r="B2" s="164"/>
      <c r="C2" s="165"/>
      <c r="D2" s="173"/>
      <c r="E2" s="174"/>
      <c r="F2" s="175"/>
      <c r="G2" s="87" t="str">
        <f>TRO!G2</f>
        <v xml:space="preserve">TD:  </v>
      </c>
    </row>
    <row r="3" spans="1:10" s="2" customFormat="1" x14ac:dyDescent="0.2">
      <c r="A3" s="166"/>
      <c r="B3" s="167"/>
      <c r="C3" s="168"/>
      <c r="D3" s="186" t="str">
        <f>TRO!D3</f>
        <v>Teodorea Roosevelta 54
21000 Split, Croatia</v>
      </c>
      <c r="E3" s="187"/>
      <c r="F3" s="188"/>
      <c r="G3" s="75" t="str">
        <f>TRO!G3</f>
        <v xml:space="preserve">ZOP:  </v>
      </c>
    </row>
    <row r="5" spans="1:10" ht="13.5" thickBot="1" x14ac:dyDescent="0.25">
      <c r="A5" s="9" t="s">
        <v>1</v>
      </c>
      <c r="B5" s="10"/>
      <c r="C5" s="11" t="s">
        <v>2</v>
      </c>
      <c r="D5" s="9"/>
      <c r="E5" s="12"/>
      <c r="F5" s="13"/>
      <c r="G5" s="124" t="s">
        <v>6</v>
      </c>
    </row>
    <row r="6" spans="1:10" ht="13.5" thickTop="1" x14ac:dyDescent="0.2">
      <c r="A6" s="14"/>
      <c r="C6" s="15"/>
      <c r="D6" s="16"/>
      <c r="F6" s="17"/>
    </row>
    <row r="7" spans="1:10" s="38" customFormat="1" ht="15.75" x14ac:dyDescent="0.25">
      <c r="A7" s="36"/>
      <c r="B7" s="37"/>
      <c r="C7" s="123" t="s">
        <v>322</v>
      </c>
      <c r="D7" s="97"/>
      <c r="E7" s="39"/>
      <c r="F7" s="40"/>
      <c r="G7" s="98"/>
      <c r="H7" s="42"/>
      <c r="I7" s="42"/>
      <c r="J7" s="42"/>
    </row>
    <row r="8" spans="1:10" s="109" customFormat="1" ht="8.25" x14ac:dyDescent="0.15">
      <c r="A8" s="103"/>
      <c r="B8" s="104"/>
      <c r="C8" s="105"/>
      <c r="D8" s="105"/>
      <c r="E8" s="106"/>
      <c r="F8" s="107"/>
      <c r="G8" s="108"/>
      <c r="H8" s="117"/>
      <c r="I8" s="117"/>
      <c r="J8" s="117"/>
    </row>
    <row r="9" spans="1:10" s="38" customFormat="1" ht="15.75" x14ac:dyDescent="0.25">
      <c r="A9" s="36"/>
      <c r="B9" s="37"/>
      <c r="C9" s="97" t="s">
        <v>372</v>
      </c>
      <c r="D9" s="97"/>
      <c r="E9" s="39"/>
      <c r="F9" s="40"/>
      <c r="G9" s="98"/>
      <c r="H9" s="42"/>
      <c r="I9" s="42"/>
      <c r="J9" s="42"/>
    </row>
    <row r="10" spans="1:10" s="113" customFormat="1" ht="8.25" x14ac:dyDescent="0.15">
      <c r="A10" s="110"/>
      <c r="B10" s="111"/>
      <c r="C10" s="112"/>
      <c r="E10" s="114"/>
      <c r="F10" s="115"/>
      <c r="G10" s="116"/>
      <c r="H10" s="116"/>
      <c r="I10" s="116"/>
      <c r="J10" s="116"/>
    </row>
    <row r="11" spans="1:10" s="23" customFormat="1" ht="14.25" customHeight="1" x14ac:dyDescent="0.2">
      <c r="A11" s="71">
        <f>'1k'!A8</f>
        <v>1</v>
      </c>
      <c r="B11" s="19"/>
      <c r="C11" s="18" t="s">
        <v>343</v>
      </c>
      <c r="E11" s="21"/>
      <c r="F11" s="22"/>
      <c r="G11" s="24">
        <f>'1k'!G87</f>
        <v>0</v>
      </c>
      <c r="H11" s="24"/>
      <c r="I11" s="24"/>
      <c r="J11" s="24"/>
    </row>
    <row r="12" spans="1:10" s="23" customFormat="1" ht="14.25" customHeight="1" x14ac:dyDescent="0.2">
      <c r="A12" s="71">
        <v>2</v>
      </c>
      <c r="B12" s="19"/>
      <c r="C12" s="18" t="s">
        <v>418</v>
      </c>
      <c r="E12" s="21"/>
      <c r="F12" s="22"/>
      <c r="G12" s="24">
        <f>'2k'!G58</f>
        <v>0</v>
      </c>
      <c r="H12" s="24"/>
      <c r="I12" s="24"/>
      <c r="J12" s="24"/>
    </row>
    <row r="13" spans="1:10" s="23" customFormat="1" ht="14.25" customHeight="1" x14ac:dyDescent="0.2">
      <c r="A13" s="71">
        <v>3</v>
      </c>
      <c r="B13" s="19"/>
      <c r="C13" s="18" t="s">
        <v>360</v>
      </c>
      <c r="E13" s="21"/>
      <c r="F13" s="22"/>
      <c r="G13" s="24">
        <f>'3k'!G58</f>
        <v>0</v>
      </c>
      <c r="H13" s="24"/>
      <c r="I13" s="24"/>
      <c r="J13" s="24"/>
    </row>
    <row r="14" spans="1:10" s="23" customFormat="1" ht="14.25" customHeight="1" x14ac:dyDescent="0.2">
      <c r="A14" s="71">
        <v>4</v>
      </c>
      <c r="B14" s="19"/>
      <c r="C14" s="18" t="s">
        <v>363</v>
      </c>
      <c r="E14" s="21"/>
      <c r="F14" s="22"/>
      <c r="G14" s="24">
        <f>'4k'!G55</f>
        <v>0</v>
      </c>
      <c r="H14" s="24"/>
      <c r="I14" s="24"/>
      <c r="J14" s="24"/>
    </row>
    <row r="15" spans="1:10" s="23" customFormat="1" ht="14.25" customHeight="1" x14ac:dyDescent="0.2">
      <c r="A15" s="71">
        <v>5</v>
      </c>
      <c r="B15" s="19"/>
      <c r="C15" s="18" t="s">
        <v>370</v>
      </c>
      <c r="E15" s="21"/>
      <c r="F15" s="22"/>
      <c r="G15" s="24">
        <f>'5k'!G55</f>
        <v>0</v>
      </c>
      <c r="H15" s="24"/>
      <c r="I15" s="24"/>
      <c r="J15" s="24"/>
    </row>
    <row r="16" spans="1:10" s="23" customFormat="1" ht="14.25" customHeight="1" x14ac:dyDescent="0.2">
      <c r="A16" s="71">
        <v>6</v>
      </c>
      <c r="B16" s="19"/>
      <c r="C16" s="18" t="s">
        <v>371</v>
      </c>
      <c r="E16" s="21"/>
      <c r="F16" s="22"/>
      <c r="G16" s="24">
        <f>'6k'!G63</f>
        <v>0</v>
      </c>
      <c r="H16" s="24"/>
      <c r="I16" s="24"/>
      <c r="J16" s="24"/>
    </row>
    <row r="17" spans="1:11" s="23" customFormat="1" ht="14.25" customHeight="1" x14ac:dyDescent="0.2">
      <c r="A17" s="250">
        <v>7</v>
      </c>
      <c r="B17" s="251"/>
      <c r="C17" s="252" t="s">
        <v>403</v>
      </c>
      <c r="D17" s="253"/>
      <c r="E17" s="254"/>
      <c r="F17" s="255" t="s">
        <v>427</v>
      </c>
      <c r="G17" s="256"/>
      <c r="H17" s="24"/>
      <c r="I17" s="24"/>
      <c r="J17" s="24"/>
    </row>
    <row r="18" spans="1:11" s="23" customFormat="1" ht="14.25" customHeight="1" x14ac:dyDescent="0.2">
      <c r="A18" s="71">
        <v>8</v>
      </c>
      <c r="B18" s="19"/>
      <c r="C18" s="18" t="s">
        <v>406</v>
      </c>
      <c r="E18" s="21"/>
      <c r="F18" s="22"/>
      <c r="G18" s="24">
        <f>'8k'!G61</f>
        <v>0</v>
      </c>
      <c r="H18" s="24"/>
      <c r="I18" s="24"/>
      <c r="J18" s="24"/>
    </row>
    <row r="19" spans="1:11" s="23" customFormat="1" ht="14.25" customHeight="1" x14ac:dyDescent="0.2">
      <c r="A19" s="71">
        <v>9</v>
      </c>
      <c r="B19" s="19"/>
      <c r="C19" s="18" t="s">
        <v>413</v>
      </c>
      <c r="E19" s="21"/>
      <c r="F19" s="22"/>
      <c r="G19" s="24">
        <f>'9k'!G63</f>
        <v>0</v>
      </c>
      <c r="H19" s="24"/>
      <c r="I19" s="24"/>
      <c r="J19" s="24"/>
    </row>
    <row r="20" spans="1:11" s="23" customFormat="1" ht="14.25" customHeight="1" x14ac:dyDescent="0.2">
      <c r="A20" s="71">
        <v>10</v>
      </c>
      <c r="B20" s="19"/>
      <c r="C20" s="18" t="s">
        <v>390</v>
      </c>
      <c r="E20" s="21"/>
      <c r="F20" s="22"/>
      <c r="G20" s="24">
        <f>'10k'!G55</f>
        <v>0</v>
      </c>
      <c r="H20" s="24"/>
      <c r="I20" s="24"/>
      <c r="J20" s="24"/>
    </row>
    <row r="21" spans="1:11" s="23" customFormat="1" ht="14.25" customHeight="1" x14ac:dyDescent="0.2">
      <c r="A21" s="71">
        <v>11</v>
      </c>
      <c r="B21" s="19"/>
      <c r="C21" s="18" t="s">
        <v>414</v>
      </c>
      <c r="E21" s="21"/>
      <c r="F21" s="22"/>
      <c r="G21" s="24">
        <f>'11k'!G51</f>
        <v>0</v>
      </c>
      <c r="H21" s="24"/>
      <c r="I21" s="24"/>
      <c r="J21" s="24"/>
    </row>
    <row r="22" spans="1:11" s="23" customFormat="1" ht="14.25" customHeight="1" x14ac:dyDescent="0.2">
      <c r="A22" s="250">
        <v>12</v>
      </c>
      <c r="B22" s="251"/>
      <c r="C22" s="252" t="s">
        <v>416</v>
      </c>
      <c r="D22" s="253"/>
      <c r="E22" s="254"/>
      <c r="F22" s="257" t="s">
        <v>427</v>
      </c>
      <c r="G22" s="256"/>
      <c r="H22" s="24"/>
      <c r="I22" s="24"/>
      <c r="J22" s="24"/>
    </row>
    <row r="23" spans="1:11" s="23" customFormat="1" ht="14.25" customHeight="1" x14ac:dyDescent="0.2">
      <c r="A23" s="250">
        <v>13</v>
      </c>
      <c r="B23" s="251"/>
      <c r="C23" s="252" t="s">
        <v>393</v>
      </c>
      <c r="D23" s="253"/>
      <c r="E23" s="254"/>
      <c r="F23" s="257" t="s">
        <v>427</v>
      </c>
      <c r="G23" s="256"/>
      <c r="H23" s="24"/>
      <c r="I23" s="24"/>
      <c r="J23" s="24"/>
    </row>
    <row r="24" spans="1:11" s="23" customFormat="1" ht="14.25" customHeight="1" x14ac:dyDescent="0.2">
      <c r="A24" s="71">
        <v>14</v>
      </c>
      <c r="B24" s="19"/>
      <c r="C24" s="18" t="s">
        <v>417</v>
      </c>
      <c r="E24" s="21"/>
      <c r="F24" s="22"/>
      <c r="G24" s="24">
        <f>'14k'!G67</f>
        <v>0</v>
      </c>
      <c r="H24" s="24"/>
      <c r="I24" s="24"/>
      <c r="J24" s="24"/>
    </row>
    <row r="25" spans="1:11" s="23" customFormat="1" ht="14.25" customHeight="1" x14ac:dyDescent="0.2">
      <c r="A25" s="71">
        <v>15</v>
      </c>
      <c r="B25" s="19"/>
      <c r="C25" s="18" t="s">
        <v>395</v>
      </c>
      <c r="E25" s="21"/>
      <c r="F25" s="22"/>
      <c r="G25" s="24">
        <f>'15k'!G67</f>
        <v>0</v>
      </c>
      <c r="H25" s="24"/>
      <c r="I25" s="24"/>
      <c r="J25" s="24"/>
    </row>
    <row r="26" spans="1:11" s="38" customFormat="1" ht="14.25" customHeight="1" x14ac:dyDescent="0.25">
      <c r="A26" s="250">
        <v>16</v>
      </c>
      <c r="B26" s="258"/>
      <c r="C26" s="252" t="s">
        <v>397</v>
      </c>
      <c r="D26" s="259"/>
      <c r="E26" s="260"/>
      <c r="F26" s="261" t="s">
        <v>427</v>
      </c>
      <c r="G26" s="262"/>
      <c r="H26" s="42"/>
      <c r="I26" s="42"/>
      <c r="J26" s="42"/>
    </row>
    <row r="27" spans="1:11" s="38" customFormat="1" ht="14.25" customHeight="1" x14ac:dyDescent="0.25">
      <c r="A27" s="71">
        <v>17</v>
      </c>
      <c r="B27" s="120"/>
      <c r="C27" s="18" t="s">
        <v>420</v>
      </c>
      <c r="D27" s="125"/>
      <c r="E27" s="121"/>
      <c r="F27" s="122"/>
      <c r="G27" s="140">
        <f>'17k'!G55</f>
        <v>0</v>
      </c>
      <c r="H27" s="42"/>
      <c r="I27" s="42"/>
      <c r="J27" s="42"/>
    </row>
    <row r="28" spans="1:11" s="38" customFormat="1" ht="14.25" customHeight="1" x14ac:dyDescent="0.25">
      <c r="A28" s="71">
        <v>18</v>
      </c>
      <c r="B28" s="120"/>
      <c r="C28" s="18" t="s">
        <v>423</v>
      </c>
      <c r="D28" s="125"/>
      <c r="E28" s="121"/>
      <c r="F28" s="122"/>
      <c r="G28" s="140">
        <f>'18k'!G55</f>
        <v>0</v>
      </c>
      <c r="H28" s="42"/>
      <c r="I28" s="42"/>
      <c r="J28" s="42"/>
    </row>
    <row r="29" spans="1:11" s="38" customFormat="1" ht="14.25" customHeight="1" x14ac:dyDescent="0.25">
      <c r="A29" s="71">
        <v>19</v>
      </c>
      <c r="B29" s="120"/>
      <c r="C29" s="18" t="s">
        <v>424</v>
      </c>
      <c r="D29" s="125"/>
      <c r="E29" s="121"/>
      <c r="F29" s="122"/>
      <c r="G29" s="140">
        <f>'19k'!G55</f>
        <v>0</v>
      </c>
      <c r="H29" s="42"/>
      <c r="I29" s="42"/>
      <c r="J29" s="42"/>
    </row>
    <row r="30" spans="1:11" s="38" customFormat="1" ht="14.25" customHeight="1" x14ac:dyDescent="0.25">
      <c r="A30" s="71">
        <v>20</v>
      </c>
      <c r="B30" s="120"/>
      <c r="C30" s="18" t="s">
        <v>425</v>
      </c>
      <c r="D30" s="125"/>
      <c r="E30" s="121"/>
      <c r="F30" s="122"/>
      <c r="G30" s="140">
        <f>'20k'!G55</f>
        <v>0</v>
      </c>
      <c r="H30" s="42"/>
      <c r="I30" s="42"/>
      <c r="J30" s="42"/>
    </row>
    <row r="31" spans="1:11" s="38" customFormat="1" ht="15.75" x14ac:dyDescent="0.25">
      <c r="A31" s="126"/>
      <c r="B31" s="127"/>
      <c r="C31" s="128" t="s">
        <v>428</v>
      </c>
      <c r="D31" s="129"/>
      <c r="E31" s="130"/>
      <c r="F31" s="131"/>
      <c r="G31" s="132">
        <f>SUM(G11:G30)</f>
        <v>0</v>
      </c>
      <c r="H31" s="42"/>
      <c r="I31" s="42"/>
      <c r="J31" s="42"/>
      <c r="K31" s="42"/>
    </row>
    <row r="32" spans="1:11" s="38" customFormat="1" ht="15.75" x14ac:dyDescent="0.25">
      <c r="A32" s="126"/>
      <c r="B32" s="127"/>
      <c r="C32" s="128" t="s">
        <v>429</v>
      </c>
      <c r="D32" s="129"/>
      <c r="E32" s="130"/>
      <c r="F32" s="131"/>
      <c r="G32" s="132">
        <f>G33-G31</f>
        <v>0</v>
      </c>
      <c r="H32" s="42"/>
      <c r="I32" s="42"/>
      <c r="J32" s="42"/>
    </row>
    <row r="33" spans="1:10" s="38" customFormat="1" ht="16.5" thickBot="1" x14ac:dyDescent="0.3">
      <c r="A33" s="133"/>
      <c r="B33" s="100"/>
      <c r="C33" s="99" t="s">
        <v>323</v>
      </c>
      <c r="D33" s="134"/>
      <c r="E33" s="101"/>
      <c r="F33" s="102"/>
      <c r="G33" s="135">
        <f>G31*1.25</f>
        <v>0</v>
      </c>
      <c r="H33" s="42"/>
      <c r="I33" s="42"/>
      <c r="J33" s="42"/>
    </row>
    <row r="34" spans="1:10" s="91" customFormat="1" ht="13.5" thickTop="1" x14ac:dyDescent="0.25">
      <c r="A34" s="88"/>
      <c r="B34" s="89"/>
      <c r="C34" s="90"/>
      <c r="E34" s="92"/>
      <c r="F34" s="93"/>
      <c r="G34" s="94"/>
      <c r="H34" s="94"/>
      <c r="I34" s="94"/>
      <c r="J34" s="94"/>
    </row>
    <row r="35" spans="1:10" x14ac:dyDescent="0.2">
      <c r="A35" s="119"/>
      <c r="C35" s="14"/>
    </row>
    <row r="36" spans="1:10" x14ac:dyDescent="0.2">
      <c r="A36" s="119"/>
      <c r="C36" s="14"/>
      <c r="F36" s="118"/>
    </row>
    <row r="37" spans="1:10" x14ac:dyDescent="0.2">
      <c r="A37" s="119"/>
      <c r="C37" s="14"/>
      <c r="F37" s="118"/>
    </row>
    <row r="38" spans="1:10" x14ac:dyDescent="0.2">
      <c r="A38" s="119"/>
      <c r="C38" s="14"/>
      <c r="F38" s="118"/>
    </row>
    <row r="39" spans="1:10" x14ac:dyDescent="0.2">
      <c r="A39" s="119"/>
      <c r="C39" s="14"/>
    </row>
    <row r="40" spans="1:10" ht="12.75" customHeight="1" x14ac:dyDescent="0.2">
      <c r="A40" s="119"/>
      <c r="C40" s="14"/>
    </row>
    <row r="41" spans="1:10" x14ac:dyDescent="0.2">
      <c r="A41" s="14"/>
    </row>
    <row r="42" spans="1:10" x14ac:dyDescent="0.2">
      <c r="A42" s="14"/>
    </row>
    <row r="43" spans="1:10" x14ac:dyDescent="0.2">
      <c r="A43" s="14"/>
    </row>
    <row r="44" spans="1:10" x14ac:dyDescent="0.2">
      <c r="A44" s="14"/>
    </row>
    <row r="45" spans="1:10" x14ac:dyDescent="0.2">
      <c r="A45" s="14"/>
    </row>
    <row r="46" spans="1:10" x14ac:dyDescent="0.2">
      <c r="A46" s="14"/>
    </row>
    <row r="47" spans="1:10" x14ac:dyDescent="0.2">
      <c r="A47" s="14"/>
    </row>
    <row r="48" spans="1:10" x14ac:dyDescent="0.2">
      <c r="A48" s="14"/>
    </row>
    <row r="49" spans="1:1" x14ac:dyDescent="0.2">
      <c r="A49" s="14"/>
    </row>
    <row r="50" spans="1:1" x14ac:dyDescent="0.2">
      <c r="A50" s="14"/>
    </row>
    <row r="51" spans="1:1" x14ac:dyDescent="0.2">
      <c r="A51" s="14"/>
    </row>
    <row r="52" spans="1:1" x14ac:dyDescent="0.2">
      <c r="A52" s="14"/>
    </row>
    <row r="53" spans="1:1" x14ac:dyDescent="0.2">
      <c r="A53" s="14"/>
    </row>
    <row r="54" spans="1:1" x14ac:dyDescent="0.2">
      <c r="A54" s="14"/>
    </row>
    <row r="55" spans="1:1" x14ac:dyDescent="0.2">
      <c r="A55" s="14"/>
    </row>
    <row r="56" spans="1:1" x14ac:dyDescent="0.2">
      <c r="A56" s="14"/>
    </row>
    <row r="57" spans="1:1" x14ac:dyDescent="0.2">
      <c r="A57" s="14"/>
    </row>
    <row r="58" spans="1:1" x14ac:dyDescent="0.2">
      <c r="A58" s="14"/>
    </row>
    <row r="59" spans="1:1" x14ac:dyDescent="0.2">
      <c r="A59" s="14"/>
    </row>
    <row r="60" spans="1:1" x14ac:dyDescent="0.2">
      <c r="A60" s="14"/>
    </row>
    <row r="61" spans="1:1" x14ac:dyDescent="0.2">
      <c r="A61" s="14"/>
    </row>
    <row r="62" spans="1:1" x14ac:dyDescent="0.2">
      <c r="A62" s="14"/>
    </row>
    <row r="63" spans="1:1" x14ac:dyDescent="0.2">
      <c r="A63" s="14"/>
    </row>
    <row r="64" spans="1:1" x14ac:dyDescent="0.2">
      <c r="A64" s="14"/>
    </row>
    <row r="65" spans="1:1" x14ac:dyDescent="0.2">
      <c r="A65" s="14"/>
    </row>
    <row r="66" spans="1:1" x14ac:dyDescent="0.2">
      <c r="A66" s="14"/>
    </row>
    <row r="67" spans="1:1" x14ac:dyDescent="0.2">
      <c r="A67" s="14"/>
    </row>
    <row r="68" spans="1:1" x14ac:dyDescent="0.2">
      <c r="A68" s="14"/>
    </row>
    <row r="69" spans="1:1" x14ac:dyDescent="0.2">
      <c r="A69" s="14"/>
    </row>
    <row r="70" spans="1:1" x14ac:dyDescent="0.2">
      <c r="A70" s="14"/>
    </row>
    <row r="71" spans="1:1" x14ac:dyDescent="0.2">
      <c r="A71" s="14"/>
    </row>
    <row r="72" spans="1:1" x14ac:dyDescent="0.2">
      <c r="A72" s="14"/>
    </row>
    <row r="73" spans="1:1" x14ac:dyDescent="0.2">
      <c r="A73" s="14"/>
    </row>
    <row r="74" spans="1:1" x14ac:dyDescent="0.2">
      <c r="A74" s="14"/>
    </row>
    <row r="75" spans="1:1" x14ac:dyDescent="0.2">
      <c r="A75" s="14"/>
    </row>
    <row r="76" spans="1:1" x14ac:dyDescent="0.2">
      <c r="A76" s="14"/>
    </row>
    <row r="77" spans="1:1" x14ac:dyDescent="0.2">
      <c r="A77" s="14"/>
    </row>
    <row r="78" spans="1:1" x14ac:dyDescent="0.2">
      <c r="A78" s="14"/>
    </row>
    <row r="79" spans="1:1" x14ac:dyDescent="0.2">
      <c r="A79" s="14"/>
    </row>
    <row r="80" spans="1:1" x14ac:dyDescent="0.2">
      <c r="A80" s="14"/>
    </row>
    <row r="81" spans="1:1" x14ac:dyDescent="0.2">
      <c r="A81" s="14"/>
    </row>
    <row r="82" spans="1:1" x14ac:dyDescent="0.2">
      <c r="A82" s="14"/>
    </row>
    <row r="83" spans="1:1" x14ac:dyDescent="0.2">
      <c r="A83" s="14"/>
    </row>
    <row r="84" spans="1:1" x14ac:dyDescent="0.2">
      <c r="A84" s="14"/>
    </row>
    <row r="85" spans="1:1" x14ac:dyDescent="0.2">
      <c r="A85" s="14"/>
    </row>
    <row r="86" spans="1:1" x14ac:dyDescent="0.2">
      <c r="A86" s="14"/>
    </row>
    <row r="87" spans="1:1" x14ac:dyDescent="0.2">
      <c r="A87" s="14"/>
    </row>
    <row r="88" spans="1:1" x14ac:dyDescent="0.2">
      <c r="A88" s="14"/>
    </row>
    <row r="89" spans="1:1" x14ac:dyDescent="0.2">
      <c r="A89" s="14"/>
    </row>
    <row r="90" spans="1:1" x14ac:dyDescent="0.2">
      <c r="A90" s="14"/>
    </row>
    <row r="91" spans="1:1" x14ac:dyDescent="0.2">
      <c r="A91" s="14"/>
    </row>
    <row r="92" spans="1:1" x14ac:dyDescent="0.2">
      <c r="A92" s="14"/>
    </row>
    <row r="93" spans="1:1" x14ac:dyDescent="0.2">
      <c r="A93" s="14"/>
    </row>
    <row r="94" spans="1:1" x14ac:dyDescent="0.2">
      <c r="A94" s="14"/>
    </row>
    <row r="95" spans="1:1" x14ac:dyDescent="0.2">
      <c r="A95" s="14"/>
    </row>
    <row r="96" spans="1:1" x14ac:dyDescent="0.2">
      <c r="A96" s="14"/>
    </row>
    <row r="97" spans="1:1" x14ac:dyDescent="0.2">
      <c r="A97" s="14"/>
    </row>
    <row r="98" spans="1:1" x14ac:dyDescent="0.2">
      <c r="A98" s="14"/>
    </row>
  </sheetData>
  <sheetProtection algorithmName="SHA-512" hashValue="tI90UJRMIqBGWp1SOVeX0CFPZB1KhSmABfg/8o4MSIws0A2H7+vce/9mYjpwWn6qRCo5Qn8EOQCAlNa+Cp+3+Q==" saltValue="zCP8jkqm8FApReU4Oqo/pg==" spinCount="100000" sheet="1" objects="1" scenarios="1" formatColumns="0" formatRows="0" selectLockedCells="1" selectUnlockedCells="1"/>
  <mergeCells count="4">
    <mergeCell ref="A2:C3"/>
    <mergeCell ref="D1:F2"/>
    <mergeCell ref="D3:F3"/>
    <mergeCell ref="A1:C1"/>
  </mergeCells>
  <phoneticPr fontId="0" type="noConversion"/>
  <printOptions horizontalCentered="1"/>
  <pageMargins left="0.70866141732283472" right="0.19685039370078741" top="0.74803149606299213" bottom="0.74803149606299213" header="0.31496062992125984" footer="0.31496062992125984"/>
  <pageSetup paperSize="9" scale="95" firstPageNumber="123"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pageSetUpPr fitToPage="1"/>
  </sheetPr>
  <dimension ref="A1:P456"/>
  <sheetViews>
    <sheetView showZeros="0" view="pageBreakPreview" zoomScale="130" zoomScaleNormal="115" zoomScaleSheetLayoutView="130" workbookViewId="0">
      <pane ySplit="3" topLeftCell="A4" activePane="bottomLeft" state="frozen"/>
      <selection activeCell="A46" sqref="A46:XFD47"/>
      <selection pane="bottomLeft" activeCell="H154" sqref="H154"/>
    </sheetView>
  </sheetViews>
  <sheetFormatPr defaultColWidth="9.140625" defaultRowHeight="12.75" x14ac:dyDescent="0.2"/>
  <cols>
    <col min="1" max="1" width="4.85546875" style="26" bestFit="1" customWidth="1"/>
    <col min="2" max="2" width="3.140625" style="30" bestFit="1" customWidth="1"/>
    <col min="3" max="3" width="43.85546875" style="5" customWidth="1"/>
    <col min="4" max="4" width="9" style="3" customWidth="1"/>
    <col min="5" max="5" width="11.140625" style="6" customWidth="1"/>
    <col min="6" max="6" width="10.7109375" style="7" customWidth="1"/>
    <col min="7" max="7" width="14.42578125" style="8" bestFit="1" customWidth="1"/>
    <col min="8" max="8" width="12.140625" style="30" customWidth="1"/>
    <col min="9" max="9" width="4.140625" style="3" customWidth="1"/>
    <col min="10" max="10" width="52.42578125" style="3" customWidth="1"/>
    <col min="11" max="16384" width="9.140625" style="3"/>
  </cols>
  <sheetData>
    <row r="1" spans="1:8" s="2" customFormat="1" ht="12.75" customHeight="1" x14ac:dyDescent="0.2">
      <c r="A1" s="179" t="s">
        <v>0</v>
      </c>
      <c r="B1" s="180"/>
      <c r="C1" s="181"/>
      <c r="D1" s="170" t="str">
        <f>TRO!D1</f>
        <v>SUPER URED d.o.o.</v>
      </c>
      <c r="E1" s="171"/>
      <c r="F1" s="172"/>
      <c r="G1" s="1" t="s">
        <v>141</v>
      </c>
    </row>
    <row r="2" spans="1:8" s="2" customFormat="1" ht="12.75" customHeight="1" x14ac:dyDescent="0.2">
      <c r="A2" s="163" t="str">
        <f>TRO!A2</f>
        <v>UGRADNJA POLUPODZEMNIH SPREMNIKA  - KOSTRENA</v>
      </c>
      <c r="B2" s="164"/>
      <c r="C2" s="165"/>
      <c r="D2" s="173"/>
      <c r="E2" s="174"/>
      <c r="F2" s="175"/>
      <c r="G2" s="87" t="str">
        <f>TRO!G2</f>
        <v xml:space="preserve">TD:  </v>
      </c>
    </row>
    <row r="3" spans="1:8" s="2" customFormat="1" x14ac:dyDescent="0.2">
      <c r="A3" s="166"/>
      <c r="B3" s="167"/>
      <c r="C3" s="168"/>
      <c r="D3" s="186" t="str">
        <f>TRO!D3</f>
        <v>Teodorea Roosevelta 54
21000 Split, Croatia</v>
      </c>
      <c r="E3" s="187"/>
      <c r="F3" s="188"/>
      <c r="G3" s="75" t="str">
        <f>TRO!G3</f>
        <v xml:space="preserve">ZOP:  </v>
      </c>
    </row>
    <row r="4" spans="1:8" x14ac:dyDescent="0.2">
      <c r="A4" s="44"/>
      <c r="H4" s="96">
        <v>1</v>
      </c>
    </row>
    <row r="5" spans="1:8" ht="18" x14ac:dyDescent="0.25">
      <c r="A5" s="44"/>
      <c r="C5" s="73" t="s">
        <v>34</v>
      </c>
      <c r="H5" s="96">
        <v>1</v>
      </c>
    </row>
    <row r="6" spans="1:8" x14ac:dyDescent="0.2">
      <c r="A6" s="44"/>
      <c r="H6" s="96">
        <v>1</v>
      </c>
    </row>
    <row r="7" spans="1:8" x14ac:dyDescent="0.2">
      <c r="A7" s="44"/>
      <c r="H7" s="96">
        <v>1</v>
      </c>
    </row>
    <row r="8" spans="1:8" x14ac:dyDescent="0.2">
      <c r="A8" s="45" t="s">
        <v>32</v>
      </c>
      <c r="B8" s="46"/>
      <c r="C8" s="182" t="s">
        <v>211</v>
      </c>
      <c r="D8" s="182"/>
      <c r="E8" s="182"/>
      <c r="F8" s="182"/>
      <c r="G8" s="29"/>
      <c r="H8" s="96">
        <v>1</v>
      </c>
    </row>
    <row r="9" spans="1:8" x14ac:dyDescent="0.2">
      <c r="A9" s="45"/>
      <c r="B9" s="46"/>
      <c r="C9" s="183"/>
      <c r="D9" s="183"/>
      <c r="E9" s="183"/>
      <c r="F9" s="183"/>
      <c r="G9" s="183"/>
      <c r="H9" s="96">
        <v>1</v>
      </c>
    </row>
    <row r="10" spans="1:8" ht="51" x14ac:dyDescent="0.2">
      <c r="A10" s="45"/>
      <c r="B10" s="46"/>
      <c r="C10" s="184" t="s">
        <v>212</v>
      </c>
      <c r="D10" s="184"/>
      <c r="E10" s="184"/>
      <c r="F10" s="184"/>
      <c r="G10" s="184"/>
      <c r="H10" s="96" t="s">
        <v>324</v>
      </c>
    </row>
    <row r="11" spans="1:8" x14ac:dyDescent="0.2">
      <c r="A11" s="45"/>
      <c r="B11" s="46"/>
      <c r="C11" s="83"/>
      <c r="D11" s="82"/>
      <c r="E11" s="82"/>
      <c r="F11" s="82"/>
      <c r="G11" s="82"/>
      <c r="H11" s="96">
        <v>1</v>
      </c>
    </row>
    <row r="12" spans="1:8" ht="38.25" x14ac:dyDescent="0.2">
      <c r="A12" s="45"/>
      <c r="B12" s="46"/>
      <c r="C12" s="184" t="s">
        <v>213</v>
      </c>
      <c r="D12" s="184"/>
      <c r="E12" s="184"/>
      <c r="F12" s="184"/>
      <c r="G12" s="184"/>
      <c r="H12" s="96" t="s">
        <v>325</v>
      </c>
    </row>
    <row r="13" spans="1:8" x14ac:dyDescent="0.2">
      <c r="A13" s="45"/>
      <c r="B13" s="46"/>
      <c r="C13" s="83"/>
      <c r="D13" s="82"/>
      <c r="E13" s="82"/>
      <c r="F13" s="82"/>
      <c r="G13" s="82"/>
      <c r="H13" s="96">
        <v>1</v>
      </c>
    </row>
    <row r="14" spans="1:8" ht="51" x14ac:dyDescent="0.2">
      <c r="A14" s="45"/>
      <c r="B14" s="46"/>
      <c r="C14" s="184" t="s">
        <v>214</v>
      </c>
      <c r="D14" s="184"/>
      <c r="E14" s="184"/>
      <c r="F14" s="184"/>
      <c r="G14" s="184"/>
      <c r="H14" s="96" t="s">
        <v>324</v>
      </c>
    </row>
    <row r="15" spans="1:8" x14ac:dyDescent="0.2">
      <c r="A15" s="45"/>
      <c r="B15" s="46"/>
      <c r="C15" s="83"/>
      <c r="D15" s="82"/>
      <c r="E15" s="82"/>
      <c r="F15" s="82"/>
      <c r="G15" s="82"/>
      <c r="H15" s="96">
        <v>1</v>
      </c>
    </row>
    <row r="16" spans="1:8" ht="38.25" x14ac:dyDescent="0.2">
      <c r="A16" s="45"/>
      <c r="B16" s="46"/>
      <c r="C16" s="184" t="s">
        <v>215</v>
      </c>
      <c r="D16" s="184"/>
      <c r="E16" s="184"/>
      <c r="F16" s="184"/>
      <c r="G16" s="184"/>
      <c r="H16" s="96" t="s">
        <v>325</v>
      </c>
    </row>
    <row r="17" spans="1:8" x14ac:dyDescent="0.2">
      <c r="A17" s="45"/>
      <c r="B17" s="46"/>
      <c r="C17" s="83"/>
      <c r="D17" s="82"/>
      <c r="E17" s="82"/>
      <c r="F17" s="82"/>
      <c r="G17" s="82"/>
      <c r="H17" s="96">
        <v>1</v>
      </c>
    </row>
    <row r="18" spans="1:8" ht="38.25" x14ac:dyDescent="0.2">
      <c r="A18" s="45"/>
      <c r="B18" s="46"/>
      <c r="C18" s="184" t="s">
        <v>216</v>
      </c>
      <c r="D18" s="184"/>
      <c r="E18" s="184"/>
      <c r="F18" s="184"/>
      <c r="G18" s="184"/>
      <c r="H18" s="96" t="s">
        <v>325</v>
      </c>
    </row>
    <row r="19" spans="1:8" x14ac:dyDescent="0.2">
      <c r="A19" s="45"/>
      <c r="B19" s="46"/>
      <c r="C19" s="83"/>
      <c r="D19" s="82"/>
      <c r="E19" s="82"/>
      <c r="F19" s="82"/>
      <c r="G19" s="82"/>
      <c r="H19" s="96">
        <v>1</v>
      </c>
    </row>
    <row r="20" spans="1:8" ht="51" x14ac:dyDescent="0.2">
      <c r="A20" s="45"/>
      <c r="B20" s="46"/>
      <c r="C20" s="184" t="s">
        <v>217</v>
      </c>
      <c r="D20" s="184"/>
      <c r="E20" s="184"/>
      <c r="F20" s="184"/>
      <c r="G20" s="184"/>
      <c r="H20" s="96" t="s">
        <v>324</v>
      </c>
    </row>
    <row r="21" spans="1:8" x14ac:dyDescent="0.2">
      <c r="A21" s="45"/>
      <c r="B21" s="46"/>
      <c r="C21" s="83"/>
      <c r="D21" s="82"/>
      <c r="E21" s="82"/>
      <c r="F21" s="82"/>
      <c r="G21" s="82"/>
      <c r="H21" s="96">
        <v>1</v>
      </c>
    </row>
    <row r="22" spans="1:8" ht="25.5" x14ac:dyDescent="0.2">
      <c r="A22" s="45"/>
      <c r="B22" s="46"/>
      <c r="C22" s="184" t="s">
        <v>218</v>
      </c>
      <c r="D22" s="184"/>
      <c r="E22" s="184"/>
      <c r="F22" s="184"/>
      <c r="G22" s="184"/>
      <c r="H22" s="96" t="s">
        <v>326</v>
      </c>
    </row>
    <row r="23" spans="1:8" x14ac:dyDescent="0.2">
      <c r="A23" s="45"/>
      <c r="B23" s="46"/>
      <c r="C23" s="83"/>
      <c r="D23" s="82"/>
      <c r="E23" s="82"/>
      <c r="F23" s="82"/>
      <c r="G23" s="82"/>
      <c r="H23" s="96">
        <v>1</v>
      </c>
    </row>
    <row r="24" spans="1:8" ht="38.25" x14ac:dyDescent="0.2">
      <c r="A24" s="45"/>
      <c r="B24" s="46"/>
      <c r="C24" s="184" t="s">
        <v>219</v>
      </c>
      <c r="D24" s="184"/>
      <c r="E24" s="184"/>
      <c r="F24" s="184"/>
      <c r="G24" s="184"/>
      <c r="H24" s="96" t="s">
        <v>325</v>
      </c>
    </row>
    <row r="25" spans="1:8" x14ac:dyDescent="0.2">
      <c r="A25" s="45"/>
      <c r="B25" s="46"/>
      <c r="C25" s="83"/>
      <c r="D25" s="82"/>
      <c r="E25" s="82"/>
      <c r="F25" s="82"/>
      <c r="G25" s="82"/>
      <c r="H25" s="96">
        <v>1</v>
      </c>
    </row>
    <row r="26" spans="1:8" ht="25.5" x14ac:dyDescent="0.2">
      <c r="A26" s="45"/>
      <c r="B26" s="46"/>
      <c r="C26" s="184" t="s">
        <v>220</v>
      </c>
      <c r="D26" s="184"/>
      <c r="E26" s="184"/>
      <c r="F26" s="184"/>
      <c r="G26" s="184"/>
      <c r="H26" s="96" t="s">
        <v>326</v>
      </c>
    </row>
    <row r="27" spans="1:8" x14ac:dyDescent="0.2">
      <c r="A27" s="45"/>
      <c r="B27" s="46"/>
      <c r="C27" s="183"/>
      <c r="D27" s="183"/>
      <c r="E27" s="183"/>
      <c r="F27" s="183"/>
      <c r="G27" s="183"/>
      <c r="H27" s="96">
        <v>1</v>
      </c>
    </row>
    <row r="28" spans="1:8" ht="63.75" x14ac:dyDescent="0.2">
      <c r="A28" s="45"/>
      <c r="B28" s="46"/>
      <c r="C28" s="183" t="s">
        <v>221</v>
      </c>
      <c r="D28" s="183"/>
      <c r="E28" s="183"/>
      <c r="F28" s="183"/>
      <c r="G28" s="183"/>
      <c r="H28" s="96" t="s">
        <v>327</v>
      </c>
    </row>
    <row r="29" spans="1:8" x14ac:dyDescent="0.2">
      <c r="A29" s="45"/>
      <c r="B29" s="46"/>
      <c r="C29" s="183"/>
      <c r="D29" s="183"/>
      <c r="E29" s="183"/>
      <c r="F29" s="183"/>
      <c r="G29" s="183"/>
      <c r="H29" s="96">
        <v>1</v>
      </c>
    </row>
    <row r="30" spans="1:8" ht="38.25" x14ac:dyDescent="0.2">
      <c r="A30" s="45"/>
      <c r="B30" s="46"/>
      <c r="C30" s="183" t="s">
        <v>222</v>
      </c>
      <c r="D30" s="183"/>
      <c r="E30" s="183"/>
      <c r="F30" s="183"/>
      <c r="G30" s="183"/>
      <c r="H30" s="96" t="s">
        <v>325</v>
      </c>
    </row>
    <row r="31" spans="1:8" x14ac:dyDescent="0.2">
      <c r="A31" s="45"/>
      <c r="B31" s="46"/>
      <c r="C31" s="183"/>
      <c r="D31" s="183"/>
      <c r="E31" s="183"/>
      <c r="F31" s="183"/>
      <c r="G31" s="183"/>
      <c r="H31" s="96">
        <v>1</v>
      </c>
    </row>
    <row r="32" spans="1:8" x14ac:dyDescent="0.2">
      <c r="A32" s="45"/>
      <c r="B32" s="46"/>
      <c r="C32" s="183"/>
      <c r="D32" s="183"/>
      <c r="E32" s="183"/>
      <c r="F32" s="183"/>
      <c r="G32" s="183"/>
      <c r="H32" s="96">
        <v>1</v>
      </c>
    </row>
    <row r="33" spans="1:8" x14ac:dyDescent="0.2">
      <c r="A33" s="45"/>
      <c r="B33" s="46"/>
      <c r="C33" s="183"/>
      <c r="D33" s="183"/>
      <c r="E33" s="183"/>
      <c r="F33" s="183"/>
      <c r="G33" s="183"/>
      <c r="H33" s="96">
        <v>1</v>
      </c>
    </row>
    <row r="34" spans="1:8" s="49" customFormat="1" ht="25.5" x14ac:dyDescent="0.2">
      <c r="A34" s="45" t="s">
        <v>37</v>
      </c>
      <c r="B34" s="46"/>
      <c r="C34" s="185" t="s">
        <v>142</v>
      </c>
      <c r="D34" s="185"/>
      <c r="E34" s="185"/>
      <c r="F34" s="185"/>
      <c r="G34" s="185"/>
      <c r="H34" s="96" t="s">
        <v>326</v>
      </c>
    </row>
    <row r="35" spans="1:8" x14ac:dyDescent="0.2">
      <c r="A35" s="45"/>
      <c r="B35" s="46"/>
      <c r="C35" s="183"/>
      <c r="D35" s="183"/>
      <c r="E35" s="183"/>
      <c r="F35" s="183"/>
      <c r="G35" s="183"/>
      <c r="H35" s="96">
        <v>1</v>
      </c>
    </row>
    <row r="36" spans="1:8" x14ac:dyDescent="0.2">
      <c r="A36" s="45"/>
      <c r="B36" s="46"/>
      <c r="C36" s="183"/>
      <c r="D36" s="183"/>
      <c r="E36" s="183"/>
      <c r="F36" s="183"/>
      <c r="G36" s="183"/>
      <c r="H36" s="96">
        <v>1</v>
      </c>
    </row>
    <row r="37" spans="1:8" s="49" customFormat="1" x14ac:dyDescent="0.2">
      <c r="A37" s="45"/>
      <c r="B37" s="46"/>
      <c r="C37" s="185" t="s">
        <v>98</v>
      </c>
      <c r="D37" s="185"/>
      <c r="E37" s="185"/>
      <c r="F37" s="185"/>
      <c r="G37" s="185"/>
      <c r="H37" s="96">
        <v>1</v>
      </c>
    </row>
    <row r="38" spans="1:8" s="49" customFormat="1" x14ac:dyDescent="0.2">
      <c r="A38" s="45"/>
      <c r="B38" s="46"/>
      <c r="C38" s="48"/>
      <c r="D38" s="48"/>
      <c r="E38" s="48"/>
      <c r="F38" s="48"/>
      <c r="G38" s="48"/>
      <c r="H38" s="96">
        <v>1</v>
      </c>
    </row>
    <row r="39" spans="1:8" ht="102" x14ac:dyDescent="0.2">
      <c r="A39" s="45"/>
      <c r="B39" s="46"/>
      <c r="C39" s="184" t="s">
        <v>223</v>
      </c>
      <c r="D39" s="184"/>
      <c r="E39" s="184"/>
      <c r="F39" s="184"/>
      <c r="G39" s="184"/>
      <c r="H39" s="96" t="s">
        <v>328</v>
      </c>
    </row>
    <row r="40" spans="1:8" x14ac:dyDescent="0.2">
      <c r="A40" s="45"/>
      <c r="B40" s="46"/>
      <c r="C40" s="83"/>
      <c r="D40" s="82"/>
      <c r="E40" s="82"/>
      <c r="F40" s="82"/>
      <c r="G40" s="82"/>
      <c r="H40" s="96">
        <v>1</v>
      </c>
    </row>
    <row r="41" spans="1:8" s="49" customFormat="1" x14ac:dyDescent="0.2">
      <c r="A41" s="45"/>
      <c r="B41" s="44"/>
      <c r="C41" s="84" t="s">
        <v>143</v>
      </c>
      <c r="D41" s="85"/>
      <c r="E41" s="85"/>
      <c r="F41" s="85"/>
      <c r="G41" s="85"/>
      <c r="H41" s="96">
        <v>1</v>
      </c>
    </row>
    <row r="42" spans="1:8" x14ac:dyDescent="0.2">
      <c r="A42" s="45"/>
      <c r="B42" s="46"/>
      <c r="C42" s="83"/>
      <c r="D42" s="82"/>
      <c r="E42" s="82"/>
      <c r="F42" s="82"/>
      <c r="G42" s="82"/>
      <c r="H42" s="96">
        <v>1</v>
      </c>
    </row>
    <row r="43" spans="1:8" ht="25.5" x14ac:dyDescent="0.2">
      <c r="A43" s="45"/>
      <c r="B43" s="46"/>
      <c r="C43" s="184" t="s">
        <v>224</v>
      </c>
      <c r="D43" s="184"/>
      <c r="E43" s="184"/>
      <c r="F43" s="184"/>
      <c r="G43" s="184"/>
      <c r="H43" s="96" t="s">
        <v>326</v>
      </c>
    </row>
    <row r="44" spans="1:8" x14ac:dyDescent="0.2">
      <c r="A44" s="45"/>
      <c r="B44" s="46" t="s">
        <v>20</v>
      </c>
      <c r="C44" s="184" t="s">
        <v>144</v>
      </c>
      <c r="D44" s="184"/>
      <c r="E44" s="184"/>
      <c r="F44" s="184"/>
      <c r="G44" s="184"/>
      <c r="H44" s="96">
        <v>1</v>
      </c>
    </row>
    <row r="45" spans="1:8" x14ac:dyDescent="0.2">
      <c r="A45" s="45"/>
      <c r="B45" s="46" t="s">
        <v>20</v>
      </c>
      <c r="C45" s="184" t="s">
        <v>225</v>
      </c>
      <c r="D45" s="184"/>
      <c r="E45" s="184"/>
      <c r="F45" s="184"/>
      <c r="G45" s="184"/>
      <c r="H45" s="96">
        <v>1</v>
      </c>
    </row>
    <row r="46" spans="1:8" x14ac:dyDescent="0.2">
      <c r="A46" s="45"/>
      <c r="B46" s="46" t="s">
        <v>20</v>
      </c>
      <c r="C46" s="184" t="s">
        <v>226</v>
      </c>
      <c r="D46" s="184"/>
      <c r="E46" s="184"/>
      <c r="F46" s="184"/>
      <c r="G46" s="184"/>
      <c r="H46" s="96">
        <v>1</v>
      </c>
    </row>
    <row r="47" spans="1:8" x14ac:dyDescent="0.2">
      <c r="A47" s="45"/>
      <c r="B47" s="46" t="s">
        <v>20</v>
      </c>
      <c r="C47" s="184" t="s">
        <v>145</v>
      </c>
      <c r="D47" s="184"/>
      <c r="E47" s="184"/>
      <c r="F47" s="184"/>
      <c r="G47" s="184"/>
      <c r="H47" s="96">
        <v>1</v>
      </c>
    </row>
    <row r="48" spans="1:8" ht="38.25" x14ac:dyDescent="0.2">
      <c r="A48" s="45"/>
      <c r="B48" s="46" t="s">
        <v>20</v>
      </c>
      <c r="C48" s="184" t="s">
        <v>227</v>
      </c>
      <c r="D48" s="184"/>
      <c r="E48" s="184"/>
      <c r="F48" s="184"/>
      <c r="G48" s="184"/>
      <c r="H48" s="96" t="s">
        <v>325</v>
      </c>
    </row>
    <row r="49" spans="1:8" x14ac:dyDescent="0.2">
      <c r="A49" s="45"/>
      <c r="B49" s="46" t="s">
        <v>20</v>
      </c>
      <c r="C49" s="184" t="s">
        <v>146</v>
      </c>
      <c r="D49" s="184"/>
      <c r="E49" s="184"/>
      <c r="F49" s="184"/>
      <c r="G49" s="184"/>
      <c r="H49" s="96">
        <v>1</v>
      </c>
    </row>
    <row r="50" spans="1:8" x14ac:dyDescent="0.2">
      <c r="A50" s="45"/>
      <c r="B50" s="46" t="s">
        <v>20</v>
      </c>
      <c r="C50" s="184" t="s">
        <v>228</v>
      </c>
      <c r="D50" s="184"/>
      <c r="E50" s="184"/>
      <c r="F50" s="184"/>
      <c r="G50" s="184"/>
      <c r="H50" s="96">
        <v>1</v>
      </c>
    </row>
    <row r="51" spans="1:8" ht="25.5" x14ac:dyDescent="0.2">
      <c r="A51" s="45"/>
      <c r="B51" s="46" t="s">
        <v>20</v>
      </c>
      <c r="C51" s="184" t="s">
        <v>147</v>
      </c>
      <c r="D51" s="184"/>
      <c r="E51" s="184"/>
      <c r="F51" s="184"/>
      <c r="G51" s="184"/>
      <c r="H51" s="96" t="s">
        <v>326</v>
      </c>
    </row>
    <row r="52" spans="1:8" ht="25.5" x14ac:dyDescent="0.2">
      <c r="A52" s="45"/>
      <c r="B52" s="46" t="s">
        <v>20</v>
      </c>
      <c r="C52" s="184" t="s">
        <v>229</v>
      </c>
      <c r="D52" s="184"/>
      <c r="E52" s="184"/>
      <c r="F52" s="184"/>
      <c r="G52" s="184"/>
      <c r="H52" s="96" t="s">
        <v>326</v>
      </c>
    </row>
    <row r="53" spans="1:8" x14ac:dyDescent="0.2">
      <c r="A53" s="45"/>
      <c r="B53" s="46" t="s">
        <v>20</v>
      </c>
      <c r="C53" s="184" t="s">
        <v>230</v>
      </c>
      <c r="D53" s="184"/>
      <c r="E53" s="184"/>
      <c r="F53" s="184"/>
      <c r="G53" s="184"/>
      <c r="H53" s="96">
        <v>1</v>
      </c>
    </row>
    <row r="54" spans="1:8" x14ac:dyDescent="0.2">
      <c r="A54" s="45"/>
      <c r="B54" s="46" t="s">
        <v>20</v>
      </c>
      <c r="C54" s="184" t="s">
        <v>148</v>
      </c>
      <c r="D54" s="184"/>
      <c r="E54" s="184"/>
      <c r="F54" s="184"/>
      <c r="G54" s="184"/>
      <c r="H54" s="96">
        <v>1</v>
      </c>
    </row>
    <row r="55" spans="1:8" ht="38.25" x14ac:dyDescent="0.2">
      <c r="A55" s="45"/>
      <c r="B55" s="46" t="s">
        <v>20</v>
      </c>
      <c r="C55" s="184" t="s">
        <v>231</v>
      </c>
      <c r="D55" s="184"/>
      <c r="E55" s="184"/>
      <c r="F55" s="184"/>
      <c r="G55" s="184"/>
      <c r="H55" s="96" t="s">
        <v>325</v>
      </c>
    </row>
    <row r="56" spans="1:8" ht="25.5" x14ac:dyDescent="0.2">
      <c r="A56" s="45"/>
      <c r="B56" s="46" t="s">
        <v>20</v>
      </c>
      <c r="C56" s="184" t="s">
        <v>149</v>
      </c>
      <c r="D56" s="184"/>
      <c r="E56" s="184"/>
      <c r="F56" s="184"/>
      <c r="G56" s="184"/>
      <c r="H56" s="96" t="s">
        <v>326</v>
      </c>
    </row>
    <row r="57" spans="1:8" ht="25.5" x14ac:dyDescent="0.2">
      <c r="A57" s="45"/>
      <c r="B57" s="46" t="s">
        <v>20</v>
      </c>
      <c r="C57" s="184" t="s">
        <v>232</v>
      </c>
      <c r="D57" s="184"/>
      <c r="E57" s="184"/>
      <c r="F57" s="184"/>
      <c r="G57" s="184"/>
      <c r="H57" s="96" t="s">
        <v>326</v>
      </c>
    </row>
    <row r="58" spans="1:8" x14ac:dyDescent="0.2">
      <c r="A58" s="45"/>
      <c r="B58" s="46" t="s">
        <v>20</v>
      </c>
      <c r="C58" s="184" t="s">
        <v>150</v>
      </c>
      <c r="D58" s="184"/>
      <c r="E58" s="184"/>
      <c r="F58" s="184"/>
      <c r="G58" s="184"/>
      <c r="H58" s="96">
        <v>1</v>
      </c>
    </row>
    <row r="59" spans="1:8" ht="38.25" x14ac:dyDescent="0.2">
      <c r="A59" s="45"/>
      <c r="B59" s="46"/>
      <c r="C59" s="184" t="s">
        <v>233</v>
      </c>
      <c r="D59" s="184"/>
      <c r="E59" s="184"/>
      <c r="F59" s="184"/>
      <c r="G59" s="184"/>
      <c r="H59" s="96" t="s">
        <v>325</v>
      </c>
    </row>
    <row r="60" spans="1:8" x14ac:dyDescent="0.2">
      <c r="A60" s="45"/>
      <c r="B60" s="46"/>
      <c r="C60" s="47"/>
      <c r="D60" s="47"/>
      <c r="E60" s="47"/>
      <c r="F60" s="47"/>
      <c r="G60" s="47"/>
      <c r="H60" s="96">
        <v>1</v>
      </c>
    </row>
    <row r="61" spans="1:8" s="49" customFormat="1" x14ac:dyDescent="0.2">
      <c r="A61" s="45"/>
      <c r="B61" s="46"/>
      <c r="C61" s="185" t="s">
        <v>13</v>
      </c>
      <c r="D61" s="185"/>
      <c r="E61" s="185"/>
      <c r="F61" s="185"/>
      <c r="G61" s="185"/>
      <c r="H61" s="96">
        <v>1</v>
      </c>
    </row>
    <row r="62" spans="1:8" x14ac:dyDescent="0.2">
      <c r="A62" s="45"/>
      <c r="B62" s="46"/>
      <c r="C62" s="47"/>
      <c r="D62" s="47"/>
      <c r="E62" s="47"/>
      <c r="F62" s="47"/>
      <c r="G62" s="47"/>
      <c r="H62" s="96">
        <v>1</v>
      </c>
    </row>
    <row r="63" spans="1:8" ht="51" x14ac:dyDescent="0.2">
      <c r="A63" s="45"/>
      <c r="B63" s="46"/>
      <c r="C63" s="184" t="s">
        <v>234</v>
      </c>
      <c r="D63" s="184"/>
      <c r="E63" s="184"/>
      <c r="F63" s="184"/>
      <c r="G63" s="184"/>
      <c r="H63" s="96" t="s">
        <v>324</v>
      </c>
    </row>
    <row r="64" spans="1:8" x14ac:dyDescent="0.2">
      <c r="A64" s="45"/>
      <c r="B64" s="46"/>
      <c r="C64" s="47"/>
      <c r="D64" s="47"/>
      <c r="E64" s="47"/>
      <c r="F64" s="47"/>
      <c r="G64" s="47"/>
      <c r="H64" s="96">
        <v>1</v>
      </c>
    </row>
    <row r="65" spans="1:8" s="49" customFormat="1" x14ac:dyDescent="0.2">
      <c r="A65" s="45"/>
      <c r="B65" s="44"/>
      <c r="C65" s="185" t="s">
        <v>151</v>
      </c>
      <c r="D65" s="185"/>
      <c r="E65" s="185"/>
      <c r="F65" s="185"/>
      <c r="G65" s="185"/>
      <c r="H65" s="96">
        <v>1</v>
      </c>
    </row>
    <row r="66" spans="1:8" s="49" customFormat="1" x14ac:dyDescent="0.2">
      <c r="A66" s="45"/>
      <c r="B66" s="44"/>
      <c r="C66" s="48"/>
      <c r="D66" s="48"/>
      <c r="E66" s="48"/>
      <c r="F66" s="48"/>
      <c r="G66" s="48"/>
      <c r="H66" s="96">
        <v>1</v>
      </c>
    </row>
    <row r="67" spans="1:8" ht="25.5" x14ac:dyDescent="0.2">
      <c r="A67" s="45"/>
      <c r="B67" s="46"/>
      <c r="C67" s="184" t="s">
        <v>235</v>
      </c>
      <c r="D67" s="184"/>
      <c r="E67" s="184"/>
      <c r="F67" s="184"/>
      <c r="G67" s="184"/>
      <c r="H67" s="96" t="s">
        <v>326</v>
      </c>
    </row>
    <row r="68" spans="1:8" x14ac:dyDescent="0.2">
      <c r="A68" s="45"/>
      <c r="B68" s="46"/>
      <c r="C68" s="183"/>
      <c r="D68" s="183"/>
      <c r="E68" s="183"/>
      <c r="F68" s="183"/>
      <c r="G68" s="183"/>
      <c r="H68" s="96">
        <v>1</v>
      </c>
    </row>
    <row r="69" spans="1:8" s="49" customFormat="1" x14ac:dyDescent="0.2">
      <c r="A69" s="45"/>
      <c r="B69" s="46"/>
      <c r="C69" s="185" t="s">
        <v>76</v>
      </c>
      <c r="D69" s="185"/>
      <c r="E69" s="185"/>
      <c r="F69" s="185"/>
      <c r="G69" s="185"/>
      <c r="H69" s="96">
        <v>1</v>
      </c>
    </row>
    <row r="70" spans="1:8" x14ac:dyDescent="0.2">
      <c r="A70" s="45"/>
      <c r="B70" s="46"/>
      <c r="C70" s="47"/>
      <c r="D70" s="47"/>
      <c r="E70" s="47"/>
      <c r="F70" s="47"/>
      <c r="G70" s="47"/>
      <c r="H70" s="96">
        <v>1</v>
      </c>
    </row>
    <row r="71" spans="1:8" ht="51" x14ac:dyDescent="0.2">
      <c r="A71" s="45"/>
      <c r="B71" s="46"/>
      <c r="C71" s="184" t="s">
        <v>236</v>
      </c>
      <c r="D71" s="184"/>
      <c r="E71" s="184"/>
      <c r="F71" s="184"/>
      <c r="G71" s="184"/>
      <c r="H71" s="96" t="s">
        <v>324</v>
      </c>
    </row>
    <row r="72" spans="1:8" x14ac:dyDescent="0.2">
      <c r="A72" s="45"/>
      <c r="B72" s="46"/>
      <c r="C72" s="47"/>
      <c r="D72" s="47"/>
      <c r="E72" s="47"/>
      <c r="F72" s="47"/>
      <c r="G72" s="47"/>
      <c r="H72" s="96">
        <v>1</v>
      </c>
    </row>
    <row r="73" spans="1:8" s="49" customFormat="1" x14ac:dyDescent="0.2">
      <c r="A73" s="45"/>
      <c r="B73" s="46"/>
      <c r="C73" s="185" t="s">
        <v>152</v>
      </c>
      <c r="D73" s="185"/>
      <c r="E73" s="185"/>
      <c r="F73" s="185"/>
      <c r="G73" s="185"/>
      <c r="H73" s="96">
        <v>1</v>
      </c>
    </row>
    <row r="74" spans="1:8" x14ac:dyDescent="0.2">
      <c r="A74" s="45"/>
      <c r="B74" s="46"/>
      <c r="C74" s="47"/>
      <c r="D74" s="47"/>
      <c r="E74" s="47"/>
      <c r="F74" s="47"/>
      <c r="G74" s="47"/>
      <c r="H74" s="96">
        <v>1</v>
      </c>
    </row>
    <row r="75" spans="1:8" ht="25.5" x14ac:dyDescent="0.2">
      <c r="A75" s="45"/>
      <c r="B75" s="46"/>
      <c r="C75" s="184" t="s">
        <v>237</v>
      </c>
      <c r="D75" s="184"/>
      <c r="E75" s="184"/>
      <c r="F75" s="184"/>
      <c r="G75" s="184"/>
      <c r="H75" s="96" t="s">
        <v>326</v>
      </c>
    </row>
    <row r="76" spans="1:8" x14ac:dyDescent="0.2">
      <c r="A76" s="45"/>
      <c r="B76" s="46"/>
      <c r="C76" s="47"/>
      <c r="D76" s="47"/>
      <c r="E76" s="47"/>
      <c r="F76" s="47"/>
      <c r="G76" s="47"/>
      <c r="H76" s="96">
        <v>1</v>
      </c>
    </row>
    <row r="77" spans="1:8" s="49" customFormat="1" x14ac:dyDescent="0.2">
      <c r="A77" s="45"/>
      <c r="B77" s="46"/>
      <c r="C77" s="185" t="s">
        <v>153</v>
      </c>
      <c r="D77" s="185"/>
      <c r="E77" s="185"/>
      <c r="F77" s="185"/>
      <c r="G77" s="185"/>
      <c r="H77" s="96">
        <v>1</v>
      </c>
    </row>
    <row r="78" spans="1:8" x14ac:dyDescent="0.2">
      <c r="A78" s="45"/>
      <c r="B78" s="46"/>
      <c r="C78" s="47"/>
      <c r="D78" s="47"/>
      <c r="E78" s="47"/>
      <c r="F78" s="47"/>
      <c r="G78" s="47"/>
      <c r="H78" s="96">
        <v>1</v>
      </c>
    </row>
    <row r="79" spans="1:8" x14ac:dyDescent="0.2">
      <c r="A79" s="45"/>
      <c r="B79" s="46"/>
      <c r="C79" s="184" t="s">
        <v>154</v>
      </c>
      <c r="D79" s="184"/>
      <c r="E79" s="184"/>
      <c r="F79" s="184"/>
      <c r="G79" s="184"/>
      <c r="H79" s="96">
        <v>1</v>
      </c>
    </row>
    <row r="80" spans="1:8" x14ac:dyDescent="0.2">
      <c r="A80" s="45"/>
      <c r="B80" s="46"/>
      <c r="C80" s="47"/>
      <c r="D80" s="47"/>
      <c r="E80" s="47"/>
      <c r="F80" s="47"/>
      <c r="G80" s="47"/>
      <c r="H80" s="96">
        <v>1</v>
      </c>
    </row>
    <row r="81" spans="1:8" s="49" customFormat="1" x14ac:dyDescent="0.2">
      <c r="A81" s="45"/>
      <c r="B81" s="46"/>
      <c r="C81" s="185" t="s">
        <v>155</v>
      </c>
      <c r="D81" s="185"/>
      <c r="E81" s="185"/>
      <c r="F81" s="185"/>
      <c r="G81" s="185"/>
      <c r="H81" s="96">
        <v>1</v>
      </c>
    </row>
    <row r="82" spans="1:8" x14ac:dyDescent="0.2">
      <c r="A82" s="45"/>
      <c r="B82" s="46"/>
      <c r="C82" s="47"/>
      <c r="D82" s="47"/>
      <c r="E82" s="47"/>
      <c r="F82" s="47"/>
      <c r="G82" s="47"/>
      <c r="H82" s="96">
        <v>1</v>
      </c>
    </row>
    <row r="83" spans="1:8" ht="89.25" x14ac:dyDescent="0.2">
      <c r="A83" s="45"/>
      <c r="B83" s="46"/>
      <c r="C83" s="184" t="s">
        <v>238</v>
      </c>
      <c r="D83" s="184"/>
      <c r="E83" s="184"/>
      <c r="F83" s="184"/>
      <c r="G83" s="184"/>
      <c r="H83" s="96" t="s">
        <v>329</v>
      </c>
    </row>
    <row r="84" spans="1:8" x14ac:dyDescent="0.2">
      <c r="A84" s="45"/>
      <c r="B84" s="46"/>
      <c r="C84" s="183"/>
      <c r="D84" s="183"/>
      <c r="E84" s="183"/>
      <c r="F84" s="183"/>
      <c r="G84" s="183"/>
      <c r="H84" s="96">
        <v>1</v>
      </c>
    </row>
    <row r="85" spans="1:8" s="49" customFormat="1" x14ac:dyDescent="0.2">
      <c r="A85" s="45"/>
      <c r="B85" s="46"/>
      <c r="C85" s="185" t="s">
        <v>156</v>
      </c>
      <c r="D85" s="185"/>
      <c r="E85" s="185"/>
      <c r="F85" s="185"/>
      <c r="G85" s="185"/>
      <c r="H85" s="96">
        <v>1</v>
      </c>
    </row>
    <row r="86" spans="1:8" x14ac:dyDescent="0.2">
      <c r="A86" s="45"/>
      <c r="B86" s="46"/>
      <c r="C86" s="47"/>
      <c r="D86" s="47"/>
      <c r="E86" s="47"/>
      <c r="F86" s="47"/>
      <c r="G86" s="47"/>
      <c r="H86" s="96">
        <v>1</v>
      </c>
    </row>
    <row r="87" spans="1:8" ht="25.5" x14ac:dyDescent="0.2">
      <c r="A87" s="45"/>
      <c r="B87" s="46"/>
      <c r="C87" s="184" t="s">
        <v>239</v>
      </c>
      <c r="D87" s="184"/>
      <c r="E87" s="184"/>
      <c r="F87" s="184"/>
      <c r="G87" s="184"/>
      <c r="H87" s="96" t="s">
        <v>326</v>
      </c>
    </row>
    <row r="88" spans="1:8" x14ac:dyDescent="0.2">
      <c r="A88" s="45"/>
      <c r="B88" s="46" t="s">
        <v>20</v>
      </c>
      <c r="C88" s="184" t="s">
        <v>157</v>
      </c>
      <c r="D88" s="184"/>
      <c r="E88" s="184"/>
      <c r="F88" s="184"/>
      <c r="G88" s="184"/>
      <c r="H88" s="96">
        <v>1</v>
      </c>
    </row>
    <row r="89" spans="1:8" x14ac:dyDescent="0.2">
      <c r="A89" s="45"/>
      <c r="B89" s="46" t="s">
        <v>20</v>
      </c>
      <c r="C89" s="184" t="s">
        <v>240</v>
      </c>
      <c r="D89" s="184"/>
      <c r="E89" s="184"/>
      <c r="F89" s="184"/>
      <c r="G89" s="184"/>
      <c r="H89" s="96">
        <v>1</v>
      </c>
    </row>
    <row r="90" spans="1:8" x14ac:dyDescent="0.2">
      <c r="A90" s="45"/>
      <c r="B90" s="46" t="s">
        <v>20</v>
      </c>
      <c r="C90" s="184" t="s">
        <v>158</v>
      </c>
      <c r="D90" s="184"/>
      <c r="E90" s="184"/>
      <c r="F90" s="184"/>
      <c r="G90" s="184"/>
      <c r="H90" s="96">
        <v>1</v>
      </c>
    </row>
    <row r="91" spans="1:8" x14ac:dyDescent="0.2">
      <c r="A91" s="45"/>
      <c r="B91" s="46" t="s">
        <v>20</v>
      </c>
      <c r="C91" s="184" t="s">
        <v>241</v>
      </c>
      <c r="D91" s="184"/>
      <c r="E91" s="184"/>
      <c r="F91" s="184"/>
      <c r="G91" s="184"/>
      <c r="H91" s="96">
        <v>1</v>
      </c>
    </row>
    <row r="92" spans="1:8" x14ac:dyDescent="0.2">
      <c r="A92" s="45"/>
      <c r="B92" s="46" t="s">
        <v>20</v>
      </c>
      <c r="C92" s="184" t="s">
        <v>159</v>
      </c>
      <c r="D92" s="184"/>
      <c r="E92" s="184"/>
      <c r="F92" s="184"/>
      <c r="G92" s="184"/>
      <c r="H92" s="96">
        <v>1</v>
      </c>
    </row>
    <row r="93" spans="1:8" x14ac:dyDescent="0.2">
      <c r="A93" s="45"/>
      <c r="B93" s="46" t="s">
        <v>20</v>
      </c>
      <c r="C93" s="184" t="s">
        <v>160</v>
      </c>
      <c r="D93" s="184"/>
      <c r="E93" s="184"/>
      <c r="F93" s="184"/>
      <c r="G93" s="184"/>
      <c r="H93" s="96">
        <v>1</v>
      </c>
    </row>
    <row r="94" spans="1:8" x14ac:dyDescent="0.2">
      <c r="A94" s="45"/>
      <c r="B94" s="46" t="s">
        <v>20</v>
      </c>
      <c r="C94" s="184" t="s">
        <v>242</v>
      </c>
      <c r="D94" s="184"/>
      <c r="E94" s="184"/>
      <c r="F94" s="184"/>
      <c r="G94" s="184"/>
      <c r="H94" s="96">
        <v>1</v>
      </c>
    </row>
    <row r="95" spans="1:8" ht="25.5" x14ac:dyDescent="0.2">
      <c r="A95" s="45"/>
      <c r="B95" s="46"/>
      <c r="C95" s="184" t="s">
        <v>243</v>
      </c>
      <c r="D95" s="184"/>
      <c r="E95" s="184"/>
      <c r="F95" s="184"/>
      <c r="G95" s="184"/>
      <c r="H95" s="96" t="s">
        <v>326</v>
      </c>
    </row>
    <row r="96" spans="1:8" x14ac:dyDescent="0.2">
      <c r="A96" s="45"/>
      <c r="B96" s="46"/>
      <c r="C96" s="183"/>
      <c r="D96" s="183"/>
      <c r="E96" s="183"/>
      <c r="F96" s="183"/>
      <c r="G96" s="183"/>
      <c r="H96" s="96">
        <v>1</v>
      </c>
    </row>
    <row r="97" spans="1:8" s="49" customFormat="1" x14ac:dyDescent="0.2">
      <c r="A97" s="45"/>
      <c r="B97" s="46"/>
      <c r="C97" s="185" t="s">
        <v>161</v>
      </c>
      <c r="D97" s="185"/>
      <c r="E97" s="185"/>
      <c r="F97" s="185"/>
      <c r="G97" s="185"/>
      <c r="H97" s="96">
        <v>1</v>
      </c>
    </row>
    <row r="98" spans="1:8" x14ac:dyDescent="0.2">
      <c r="A98" s="45"/>
      <c r="B98" s="46"/>
      <c r="C98" s="47"/>
      <c r="D98" s="47"/>
      <c r="E98" s="47"/>
      <c r="F98" s="47"/>
      <c r="G98" s="47"/>
      <c r="H98" s="96">
        <v>1</v>
      </c>
    </row>
    <row r="99" spans="1:8" ht="25.5" x14ac:dyDescent="0.2">
      <c r="A99" s="45"/>
      <c r="B99" s="46"/>
      <c r="C99" s="184" t="s">
        <v>244</v>
      </c>
      <c r="D99" s="184"/>
      <c r="E99" s="184"/>
      <c r="F99" s="184"/>
      <c r="G99" s="184"/>
      <c r="H99" s="96" t="s">
        <v>326</v>
      </c>
    </row>
    <row r="100" spans="1:8" x14ac:dyDescent="0.2">
      <c r="A100" s="45"/>
      <c r="B100" s="46"/>
      <c r="C100" s="83"/>
      <c r="D100" s="82"/>
      <c r="E100" s="82"/>
      <c r="F100" s="82"/>
      <c r="G100" s="82"/>
      <c r="H100" s="96">
        <v>1</v>
      </c>
    </row>
    <row r="101" spans="1:8" ht="25.5" x14ac:dyDescent="0.2">
      <c r="A101" s="45"/>
      <c r="B101" s="46" t="s">
        <v>20</v>
      </c>
      <c r="C101" s="184" t="s">
        <v>245</v>
      </c>
      <c r="D101" s="184"/>
      <c r="E101" s="184"/>
      <c r="F101" s="184"/>
      <c r="G101" s="184"/>
      <c r="H101" s="96" t="s">
        <v>326</v>
      </c>
    </row>
    <row r="102" spans="1:8" ht="38.25" x14ac:dyDescent="0.2">
      <c r="A102" s="45"/>
      <c r="B102" s="46" t="s">
        <v>20</v>
      </c>
      <c r="C102" s="184" t="s">
        <v>246</v>
      </c>
      <c r="D102" s="184"/>
      <c r="E102" s="184"/>
      <c r="F102" s="184"/>
      <c r="G102" s="184"/>
      <c r="H102" s="96" t="s">
        <v>325</v>
      </c>
    </row>
    <row r="103" spans="1:8" x14ac:dyDescent="0.2">
      <c r="A103" s="45"/>
      <c r="B103" s="46" t="s">
        <v>20</v>
      </c>
      <c r="C103" s="184" t="s">
        <v>162</v>
      </c>
      <c r="D103" s="184"/>
      <c r="E103" s="184"/>
      <c r="F103" s="184"/>
      <c r="G103" s="184"/>
      <c r="H103" s="96">
        <v>1</v>
      </c>
    </row>
    <row r="104" spans="1:8" x14ac:dyDescent="0.2">
      <c r="A104" s="45"/>
      <c r="B104" s="46" t="s">
        <v>20</v>
      </c>
      <c r="C104" s="184" t="s">
        <v>163</v>
      </c>
      <c r="D104" s="184"/>
      <c r="E104" s="184"/>
      <c r="F104" s="184"/>
      <c r="G104" s="184"/>
      <c r="H104" s="96">
        <v>1</v>
      </c>
    </row>
    <row r="105" spans="1:8" x14ac:dyDescent="0.2">
      <c r="A105" s="45"/>
      <c r="B105" s="46" t="s">
        <v>20</v>
      </c>
      <c r="C105" s="184" t="s">
        <v>164</v>
      </c>
      <c r="D105" s="184"/>
      <c r="E105" s="184"/>
      <c r="F105" s="184"/>
      <c r="G105" s="184"/>
      <c r="H105" s="96">
        <v>1</v>
      </c>
    </row>
    <row r="106" spans="1:8" x14ac:dyDescent="0.2">
      <c r="A106" s="45"/>
      <c r="B106" s="46" t="s">
        <v>20</v>
      </c>
      <c r="C106" s="184" t="s">
        <v>247</v>
      </c>
      <c r="D106" s="184"/>
      <c r="E106" s="184"/>
      <c r="F106" s="184"/>
      <c r="G106" s="184"/>
      <c r="H106" s="96">
        <v>1</v>
      </c>
    </row>
    <row r="107" spans="1:8" x14ac:dyDescent="0.2">
      <c r="A107" s="45"/>
      <c r="B107" s="46" t="s">
        <v>20</v>
      </c>
      <c r="C107" s="184" t="s">
        <v>165</v>
      </c>
      <c r="D107" s="184"/>
      <c r="E107" s="184"/>
      <c r="F107" s="184"/>
      <c r="G107" s="184"/>
      <c r="H107" s="96">
        <v>1</v>
      </c>
    </row>
    <row r="108" spans="1:8" x14ac:dyDescent="0.2">
      <c r="A108" s="45"/>
      <c r="B108" s="46"/>
      <c r="C108" s="47"/>
      <c r="D108" s="47"/>
      <c r="E108" s="47"/>
      <c r="F108" s="47"/>
      <c r="G108" s="47"/>
      <c r="H108" s="96">
        <v>1</v>
      </c>
    </row>
    <row r="109" spans="1:8" x14ac:dyDescent="0.2">
      <c r="A109" s="45"/>
      <c r="B109" s="46"/>
      <c r="C109" s="47"/>
      <c r="D109" s="47"/>
      <c r="E109" s="47"/>
      <c r="F109" s="47"/>
      <c r="G109" s="47"/>
      <c r="H109" s="96">
        <v>1</v>
      </c>
    </row>
    <row r="110" spans="1:8" s="49" customFormat="1" ht="18" x14ac:dyDescent="0.2">
      <c r="A110" s="45"/>
      <c r="B110" s="44"/>
      <c r="C110" s="189" t="s">
        <v>100</v>
      </c>
      <c r="D110" s="189"/>
      <c r="E110" s="189"/>
      <c r="F110" s="189"/>
      <c r="G110" s="189"/>
      <c r="H110" s="96">
        <v>1</v>
      </c>
    </row>
    <row r="111" spans="1:8" x14ac:dyDescent="0.2">
      <c r="A111" s="45"/>
      <c r="B111" s="46"/>
      <c r="C111" s="183"/>
      <c r="D111" s="183"/>
      <c r="E111" s="183"/>
      <c r="F111" s="183"/>
      <c r="G111" s="183"/>
      <c r="H111" s="96">
        <v>1</v>
      </c>
    </row>
    <row r="112" spans="1:8" x14ac:dyDescent="0.2">
      <c r="A112" s="45"/>
      <c r="B112" s="46"/>
      <c r="C112" s="47"/>
      <c r="D112" s="47"/>
      <c r="E112" s="47"/>
      <c r="F112" s="47"/>
      <c r="G112" s="47"/>
      <c r="H112" s="96">
        <v>1</v>
      </c>
    </row>
    <row r="113" spans="1:8" ht="114.75" x14ac:dyDescent="0.2">
      <c r="A113" s="45"/>
      <c r="B113" s="46"/>
      <c r="C113" s="184" t="s">
        <v>248</v>
      </c>
      <c r="D113" s="184"/>
      <c r="E113" s="184"/>
      <c r="F113" s="184"/>
      <c r="G113" s="184"/>
      <c r="H113" s="96" t="s">
        <v>330</v>
      </c>
    </row>
    <row r="114" spans="1:8" ht="76.5" x14ac:dyDescent="0.2">
      <c r="A114" s="45"/>
      <c r="B114" s="46"/>
      <c r="C114" s="184" t="s">
        <v>249</v>
      </c>
      <c r="D114" s="184"/>
      <c r="E114" s="184"/>
      <c r="F114" s="184"/>
      <c r="G114" s="184"/>
      <c r="H114" s="96" t="s">
        <v>331</v>
      </c>
    </row>
    <row r="115" spans="1:8" x14ac:dyDescent="0.2">
      <c r="A115" s="45"/>
      <c r="B115" s="46"/>
      <c r="C115" s="83"/>
      <c r="D115" s="82"/>
      <c r="E115" s="82"/>
      <c r="F115" s="82"/>
      <c r="G115" s="82"/>
      <c r="H115" s="96">
        <v>1</v>
      </c>
    </row>
    <row r="116" spans="1:8" ht="127.5" x14ac:dyDescent="0.2">
      <c r="A116" s="45"/>
      <c r="B116" s="46"/>
      <c r="C116" s="184" t="s">
        <v>250</v>
      </c>
      <c r="D116" s="184"/>
      <c r="E116" s="184"/>
      <c r="F116" s="184"/>
      <c r="G116" s="184"/>
      <c r="H116" s="96" t="s">
        <v>332</v>
      </c>
    </row>
    <row r="117" spans="1:8" x14ac:dyDescent="0.2">
      <c r="A117" s="45"/>
      <c r="B117" s="46"/>
      <c r="C117" s="83"/>
      <c r="D117" s="82"/>
      <c r="E117" s="82"/>
      <c r="F117" s="82"/>
      <c r="G117" s="82"/>
      <c r="H117" s="96">
        <v>1</v>
      </c>
    </row>
    <row r="118" spans="1:8" ht="38.25" x14ac:dyDescent="0.2">
      <c r="A118" s="45"/>
      <c r="B118" s="46"/>
      <c r="C118" s="184" t="s">
        <v>251</v>
      </c>
      <c r="D118" s="184"/>
      <c r="E118" s="184"/>
      <c r="F118" s="184"/>
      <c r="G118" s="184"/>
      <c r="H118" s="96" t="s">
        <v>325</v>
      </c>
    </row>
    <row r="119" spans="1:8" x14ac:dyDescent="0.2">
      <c r="A119" s="45"/>
      <c r="B119" s="46" t="s">
        <v>20</v>
      </c>
      <c r="C119" s="184" t="s">
        <v>252</v>
      </c>
      <c r="D119" s="184"/>
      <c r="E119" s="184"/>
      <c r="F119" s="184"/>
      <c r="G119" s="184"/>
      <c r="H119" s="96">
        <v>1</v>
      </c>
    </row>
    <row r="120" spans="1:8" x14ac:dyDescent="0.2">
      <c r="A120" s="45"/>
      <c r="B120" s="46" t="s">
        <v>20</v>
      </c>
      <c r="C120" s="184" t="s">
        <v>253</v>
      </c>
      <c r="D120" s="184"/>
      <c r="E120" s="184"/>
      <c r="F120" s="184"/>
      <c r="G120" s="184"/>
      <c r="H120" s="96">
        <v>1</v>
      </c>
    </row>
    <row r="121" spans="1:8" x14ac:dyDescent="0.2">
      <c r="A121" s="45"/>
      <c r="B121" s="46" t="s">
        <v>20</v>
      </c>
      <c r="C121" s="184" t="s">
        <v>254</v>
      </c>
      <c r="D121" s="184"/>
      <c r="E121" s="184"/>
      <c r="F121" s="184"/>
      <c r="G121" s="184"/>
      <c r="H121" s="96">
        <v>1</v>
      </c>
    </row>
    <row r="122" spans="1:8" x14ac:dyDescent="0.2">
      <c r="A122" s="45"/>
      <c r="B122" s="46" t="s">
        <v>20</v>
      </c>
      <c r="C122" s="184" t="s">
        <v>255</v>
      </c>
      <c r="D122" s="184"/>
      <c r="E122" s="184"/>
      <c r="F122" s="184"/>
      <c r="G122" s="184"/>
      <c r="H122" s="96">
        <v>1</v>
      </c>
    </row>
    <row r="123" spans="1:8" x14ac:dyDescent="0.2">
      <c r="A123" s="45"/>
      <c r="B123" s="46" t="s">
        <v>20</v>
      </c>
      <c r="C123" s="184" t="s">
        <v>256</v>
      </c>
      <c r="D123" s="184"/>
      <c r="E123" s="184"/>
      <c r="F123" s="184"/>
      <c r="G123" s="184"/>
      <c r="H123" s="96">
        <v>1</v>
      </c>
    </row>
    <row r="124" spans="1:8" x14ac:dyDescent="0.2">
      <c r="A124" s="45"/>
      <c r="B124" s="46"/>
      <c r="C124" s="183"/>
      <c r="D124" s="183"/>
      <c r="E124" s="183"/>
      <c r="F124" s="183"/>
      <c r="G124" s="183"/>
      <c r="H124" s="96">
        <v>1</v>
      </c>
    </row>
    <row r="125" spans="1:8" ht="127.5" x14ac:dyDescent="0.2">
      <c r="A125" s="45"/>
      <c r="B125" s="46"/>
      <c r="C125" s="184" t="s">
        <v>257</v>
      </c>
      <c r="D125" s="184"/>
      <c r="E125" s="184"/>
      <c r="F125" s="184"/>
      <c r="G125" s="184"/>
      <c r="H125" s="96" t="s">
        <v>332</v>
      </c>
    </row>
    <row r="126" spans="1:8" x14ac:dyDescent="0.2">
      <c r="A126" s="45"/>
      <c r="B126" s="46"/>
      <c r="C126" s="183"/>
      <c r="D126" s="183"/>
      <c r="E126" s="183"/>
      <c r="F126" s="183"/>
      <c r="G126" s="183"/>
      <c r="H126" s="96">
        <v>1</v>
      </c>
    </row>
    <row r="127" spans="1:8" x14ac:dyDescent="0.2">
      <c r="A127" s="45"/>
      <c r="B127" s="46"/>
      <c r="C127" s="183" t="s">
        <v>166</v>
      </c>
      <c r="D127" s="183"/>
      <c r="E127" s="183"/>
      <c r="F127" s="183"/>
      <c r="G127" s="183"/>
      <c r="H127" s="96">
        <v>1</v>
      </c>
    </row>
    <row r="128" spans="1:8" x14ac:dyDescent="0.2">
      <c r="A128" s="45"/>
      <c r="B128" s="46" t="s">
        <v>101</v>
      </c>
      <c r="C128" s="183" t="s">
        <v>167</v>
      </c>
      <c r="D128" s="183"/>
      <c r="E128" s="183"/>
      <c r="F128" s="183"/>
      <c r="G128" s="183"/>
      <c r="H128" s="96">
        <v>1</v>
      </c>
    </row>
    <row r="129" spans="1:9" x14ac:dyDescent="0.2">
      <c r="A129" s="45"/>
      <c r="B129" s="46" t="s">
        <v>102</v>
      </c>
      <c r="C129" s="183" t="s">
        <v>168</v>
      </c>
      <c r="D129" s="183"/>
      <c r="E129" s="183"/>
      <c r="F129" s="183"/>
      <c r="G129" s="183"/>
      <c r="H129" s="96">
        <v>1</v>
      </c>
    </row>
    <row r="130" spans="1:9" x14ac:dyDescent="0.2">
      <c r="A130" s="45"/>
      <c r="B130" s="46" t="s">
        <v>99</v>
      </c>
      <c r="C130" s="183" t="s">
        <v>169</v>
      </c>
      <c r="D130" s="183"/>
      <c r="E130" s="183"/>
      <c r="F130" s="183"/>
      <c r="G130" s="183"/>
      <c r="H130" s="96">
        <v>1</v>
      </c>
    </row>
    <row r="131" spans="1:9" x14ac:dyDescent="0.2">
      <c r="A131" s="45"/>
      <c r="B131" s="46" t="s">
        <v>103</v>
      </c>
      <c r="C131" s="183" t="s">
        <v>170</v>
      </c>
      <c r="D131" s="183"/>
      <c r="E131" s="183"/>
      <c r="F131" s="183"/>
      <c r="G131" s="183"/>
      <c r="H131" s="96">
        <v>1</v>
      </c>
    </row>
    <row r="132" spans="1:9" x14ac:dyDescent="0.2">
      <c r="A132" s="45"/>
      <c r="B132" s="46" t="s">
        <v>104</v>
      </c>
      <c r="C132" s="183" t="s">
        <v>171</v>
      </c>
      <c r="D132" s="183"/>
      <c r="E132" s="183"/>
      <c r="F132" s="183"/>
      <c r="G132" s="183"/>
      <c r="H132" s="96">
        <v>1</v>
      </c>
    </row>
    <row r="133" spans="1:9" x14ac:dyDescent="0.2">
      <c r="A133" s="45"/>
      <c r="B133" s="46" t="s">
        <v>105</v>
      </c>
      <c r="C133" s="183" t="s">
        <v>172</v>
      </c>
      <c r="D133" s="183"/>
      <c r="E133" s="183"/>
      <c r="F133" s="183"/>
      <c r="G133" s="183"/>
      <c r="H133" s="96">
        <v>1</v>
      </c>
    </row>
    <row r="134" spans="1:9" x14ac:dyDescent="0.2">
      <c r="A134" s="45"/>
      <c r="B134" s="46" t="s">
        <v>106</v>
      </c>
      <c r="C134" s="183" t="s">
        <v>173</v>
      </c>
      <c r="D134" s="183"/>
      <c r="E134" s="183"/>
      <c r="F134" s="183"/>
      <c r="G134" s="183"/>
      <c r="H134" s="96">
        <v>1</v>
      </c>
    </row>
    <row r="135" spans="1:9" x14ac:dyDescent="0.2">
      <c r="A135" s="45"/>
      <c r="B135" s="46"/>
      <c r="C135" s="183"/>
      <c r="D135" s="183"/>
      <c r="E135" s="183"/>
      <c r="F135" s="183"/>
      <c r="G135" s="183"/>
      <c r="H135" s="96">
        <v>1</v>
      </c>
    </row>
    <row r="136" spans="1:9" s="49" customFormat="1" x14ac:dyDescent="0.2">
      <c r="A136" s="45"/>
      <c r="B136" s="44"/>
      <c r="C136" s="185" t="s">
        <v>258</v>
      </c>
      <c r="D136" s="185"/>
      <c r="E136" s="185"/>
      <c r="F136" s="185"/>
      <c r="G136" s="185"/>
      <c r="H136" s="96">
        <v>1</v>
      </c>
      <c r="I136" s="3"/>
    </row>
    <row r="137" spans="1:9" s="49" customFormat="1" x14ac:dyDescent="0.2">
      <c r="A137" s="45"/>
      <c r="B137" s="44"/>
      <c r="C137" s="48"/>
      <c r="D137" s="48"/>
      <c r="E137" s="48"/>
      <c r="F137" s="48"/>
      <c r="G137" s="48"/>
      <c r="H137" s="96">
        <v>1</v>
      </c>
    </row>
    <row r="138" spans="1:9" ht="89.25" x14ac:dyDescent="0.2">
      <c r="A138" s="45"/>
      <c r="B138" s="46"/>
      <c r="C138" s="184" t="s">
        <v>259</v>
      </c>
      <c r="D138" s="184"/>
      <c r="E138" s="184"/>
      <c r="F138" s="184"/>
      <c r="G138" s="184"/>
      <c r="H138" s="96" t="s">
        <v>329</v>
      </c>
      <c r="I138" s="49"/>
    </row>
    <row r="139" spans="1:9" x14ac:dyDescent="0.2">
      <c r="A139" s="45"/>
      <c r="B139" s="46"/>
      <c r="C139" s="183"/>
      <c r="D139" s="183"/>
      <c r="E139" s="183"/>
      <c r="F139" s="183"/>
      <c r="G139" s="183"/>
      <c r="H139" s="96">
        <v>1</v>
      </c>
    </row>
    <row r="140" spans="1:9" x14ac:dyDescent="0.2">
      <c r="A140" s="45"/>
      <c r="B140" s="46"/>
      <c r="C140" s="183"/>
      <c r="D140" s="183"/>
      <c r="E140" s="183"/>
      <c r="F140" s="183"/>
      <c r="G140" s="183"/>
      <c r="H140" s="96">
        <v>1</v>
      </c>
    </row>
    <row r="141" spans="1:9" s="49" customFormat="1" x14ac:dyDescent="0.2">
      <c r="A141" s="45"/>
      <c r="B141" s="44"/>
      <c r="C141" s="185" t="s">
        <v>260</v>
      </c>
      <c r="D141" s="185"/>
      <c r="E141" s="185"/>
      <c r="F141" s="185"/>
      <c r="G141" s="185"/>
      <c r="H141" s="96">
        <v>1</v>
      </c>
      <c r="I141" s="3"/>
    </row>
    <row r="142" spans="1:9" s="49" customFormat="1" x14ac:dyDescent="0.2">
      <c r="A142" s="45"/>
      <c r="B142" s="44"/>
      <c r="C142" s="185"/>
      <c r="D142" s="185"/>
      <c r="E142" s="185"/>
      <c r="F142" s="185"/>
      <c r="G142" s="185"/>
      <c r="H142" s="96">
        <v>1</v>
      </c>
    </row>
    <row r="143" spans="1:9" x14ac:dyDescent="0.2">
      <c r="A143" s="45"/>
      <c r="B143" s="46"/>
      <c r="C143" s="183"/>
      <c r="D143" s="183"/>
      <c r="E143" s="183"/>
      <c r="F143" s="183"/>
      <c r="G143" s="183"/>
      <c r="H143" s="96">
        <v>1</v>
      </c>
      <c r="I143" s="49"/>
    </row>
    <row r="144" spans="1:9" s="49" customFormat="1" ht="18" x14ac:dyDescent="0.2">
      <c r="A144" s="45"/>
      <c r="B144" s="44"/>
      <c r="C144" s="189" t="s">
        <v>107</v>
      </c>
      <c r="D144" s="189"/>
      <c r="E144" s="189"/>
      <c r="F144" s="189"/>
      <c r="G144" s="189"/>
      <c r="H144" s="96">
        <v>1</v>
      </c>
      <c r="I144" s="3"/>
    </row>
    <row r="145" spans="1:9" x14ac:dyDescent="0.2">
      <c r="A145" s="45"/>
      <c r="B145" s="46"/>
      <c r="C145" s="183"/>
      <c r="D145" s="183"/>
      <c r="E145" s="183"/>
      <c r="F145" s="183"/>
      <c r="G145" s="183"/>
      <c r="H145" s="96">
        <v>1</v>
      </c>
      <c r="I145" s="49"/>
    </row>
    <row r="146" spans="1:9" x14ac:dyDescent="0.2">
      <c r="A146" s="45"/>
      <c r="B146" s="46"/>
      <c r="C146" s="47"/>
      <c r="D146" s="47"/>
      <c r="E146" s="47"/>
      <c r="F146" s="47"/>
      <c r="G146" s="47"/>
      <c r="H146" s="96">
        <v>1</v>
      </c>
    </row>
    <row r="147" spans="1:9" s="49" customFormat="1" x14ac:dyDescent="0.2">
      <c r="A147" s="45"/>
      <c r="B147" s="44"/>
      <c r="C147" s="185" t="s">
        <v>38</v>
      </c>
      <c r="D147" s="185"/>
      <c r="E147" s="185"/>
      <c r="F147" s="185"/>
      <c r="G147" s="185"/>
      <c r="H147" s="96">
        <v>1</v>
      </c>
      <c r="I147" s="3"/>
    </row>
    <row r="148" spans="1:9" x14ac:dyDescent="0.2">
      <c r="A148" s="45"/>
      <c r="B148" s="46"/>
      <c r="C148" s="183"/>
      <c r="D148" s="183"/>
      <c r="E148" s="183"/>
      <c r="F148" s="183"/>
      <c r="G148" s="183"/>
      <c r="H148" s="96">
        <v>1</v>
      </c>
      <c r="I148" s="49"/>
    </row>
    <row r="149" spans="1:9" ht="51" x14ac:dyDescent="0.2">
      <c r="A149" s="45"/>
      <c r="B149" s="46"/>
      <c r="C149" s="184" t="s">
        <v>261</v>
      </c>
      <c r="D149" s="184"/>
      <c r="E149" s="184"/>
      <c r="F149" s="184"/>
      <c r="G149" s="184"/>
      <c r="H149" s="96" t="s">
        <v>324</v>
      </c>
    </row>
    <row r="150" spans="1:9" x14ac:dyDescent="0.2">
      <c r="A150" s="45"/>
      <c r="B150" s="46" t="s">
        <v>20</v>
      </c>
      <c r="C150" s="184" t="s">
        <v>174</v>
      </c>
      <c r="D150" s="184"/>
      <c r="E150" s="184"/>
      <c r="F150" s="184"/>
      <c r="G150" s="184"/>
      <c r="H150" s="96">
        <v>1</v>
      </c>
    </row>
    <row r="151" spans="1:9" x14ac:dyDescent="0.2">
      <c r="A151" s="45"/>
      <c r="B151" s="46" t="s">
        <v>20</v>
      </c>
      <c r="C151" s="184" t="s">
        <v>175</v>
      </c>
      <c r="D151" s="184"/>
      <c r="E151" s="184"/>
      <c r="F151" s="184"/>
      <c r="G151" s="184"/>
      <c r="H151" s="96">
        <v>1</v>
      </c>
    </row>
    <row r="152" spans="1:9" x14ac:dyDescent="0.2">
      <c r="A152" s="45"/>
      <c r="B152" s="46" t="s">
        <v>20</v>
      </c>
      <c r="C152" s="184" t="s">
        <v>176</v>
      </c>
      <c r="D152" s="184"/>
      <c r="E152" s="184"/>
      <c r="F152" s="184"/>
      <c r="G152" s="184"/>
      <c r="H152" s="96">
        <v>1</v>
      </c>
    </row>
    <row r="153" spans="1:9" x14ac:dyDescent="0.2">
      <c r="A153" s="45"/>
      <c r="B153" s="46" t="s">
        <v>20</v>
      </c>
      <c r="C153" s="184" t="s">
        <v>177</v>
      </c>
      <c r="D153" s="184"/>
      <c r="E153" s="184"/>
      <c r="F153" s="184"/>
      <c r="G153" s="184"/>
      <c r="H153" s="96">
        <v>1</v>
      </c>
    </row>
    <row r="154" spans="1:9" ht="51" x14ac:dyDescent="0.2">
      <c r="A154" s="45"/>
      <c r="B154" s="46" t="s">
        <v>20</v>
      </c>
      <c r="C154" s="184" t="s">
        <v>262</v>
      </c>
      <c r="D154" s="184"/>
      <c r="E154" s="184"/>
      <c r="F154" s="184"/>
      <c r="G154" s="184"/>
      <c r="H154" s="96" t="s">
        <v>324</v>
      </c>
    </row>
    <row r="155" spans="1:9" x14ac:dyDescent="0.2">
      <c r="A155" s="45"/>
      <c r="B155" s="46"/>
      <c r="C155" s="83"/>
      <c r="D155" s="82"/>
      <c r="E155" s="82"/>
      <c r="F155" s="82"/>
      <c r="G155" s="82"/>
      <c r="H155" s="96">
        <v>1</v>
      </c>
    </row>
    <row r="156" spans="1:9" x14ac:dyDescent="0.2">
      <c r="A156" s="45"/>
      <c r="B156" s="46"/>
      <c r="C156" s="184" t="s">
        <v>263</v>
      </c>
      <c r="D156" s="184"/>
      <c r="E156" s="184"/>
      <c r="F156" s="184"/>
      <c r="G156" s="184"/>
      <c r="H156" s="96">
        <v>1</v>
      </c>
    </row>
    <row r="157" spans="1:9" ht="51" x14ac:dyDescent="0.2">
      <c r="A157" s="45"/>
      <c r="B157" s="46"/>
      <c r="C157" s="184" t="s">
        <v>264</v>
      </c>
      <c r="D157" s="184"/>
      <c r="E157" s="184"/>
      <c r="F157" s="184"/>
      <c r="G157" s="184"/>
      <c r="H157" s="96" t="s">
        <v>324</v>
      </c>
    </row>
    <row r="158" spans="1:9" x14ac:dyDescent="0.2">
      <c r="A158" s="45"/>
      <c r="B158" s="46"/>
      <c r="C158" s="183"/>
      <c r="D158" s="183"/>
      <c r="E158" s="183"/>
      <c r="F158" s="183"/>
      <c r="G158" s="183"/>
      <c r="H158" s="96">
        <v>1</v>
      </c>
    </row>
    <row r="159" spans="1:9" x14ac:dyDescent="0.2">
      <c r="A159" s="45"/>
      <c r="B159" s="46"/>
      <c r="C159" s="184" t="s">
        <v>108</v>
      </c>
      <c r="D159" s="184"/>
      <c r="E159" s="184"/>
      <c r="F159" s="184"/>
      <c r="G159" s="184"/>
      <c r="H159" s="96">
        <v>1</v>
      </c>
    </row>
    <row r="160" spans="1:9" ht="25.5" x14ac:dyDescent="0.2">
      <c r="A160" s="45"/>
      <c r="B160" s="46"/>
      <c r="C160" s="184" t="s">
        <v>265</v>
      </c>
      <c r="D160" s="184"/>
      <c r="E160" s="184"/>
      <c r="F160" s="184"/>
      <c r="G160" s="184"/>
      <c r="H160" s="96" t="s">
        <v>326</v>
      </c>
    </row>
    <row r="161" spans="1:9" x14ac:dyDescent="0.2">
      <c r="A161" s="45"/>
      <c r="B161" s="46"/>
      <c r="C161" s="183"/>
      <c r="D161" s="183"/>
      <c r="E161" s="183"/>
      <c r="F161" s="183"/>
      <c r="G161" s="183"/>
      <c r="H161" s="96">
        <v>1</v>
      </c>
    </row>
    <row r="162" spans="1:9" x14ac:dyDescent="0.2">
      <c r="A162" s="45"/>
      <c r="B162" s="46"/>
      <c r="C162" s="184" t="s">
        <v>178</v>
      </c>
      <c r="D162" s="184"/>
      <c r="E162" s="184"/>
      <c r="F162" s="184"/>
      <c r="G162" s="184"/>
      <c r="H162" s="96">
        <v>1</v>
      </c>
    </row>
    <row r="163" spans="1:9" x14ac:dyDescent="0.2">
      <c r="A163" s="45"/>
      <c r="B163" s="46"/>
      <c r="C163" s="47"/>
      <c r="D163" s="47"/>
      <c r="E163" s="47"/>
      <c r="F163" s="47"/>
      <c r="G163" s="47"/>
      <c r="H163" s="96">
        <v>1</v>
      </c>
    </row>
    <row r="164" spans="1:9" ht="38.25" x14ac:dyDescent="0.2">
      <c r="A164" s="45"/>
      <c r="B164" s="46"/>
      <c r="C164" s="184" t="s">
        <v>266</v>
      </c>
      <c r="D164" s="184"/>
      <c r="E164" s="184"/>
      <c r="F164" s="184"/>
      <c r="G164" s="184"/>
      <c r="H164" s="96" t="s">
        <v>325</v>
      </c>
    </row>
    <row r="165" spans="1:9" x14ac:dyDescent="0.2">
      <c r="A165" s="45"/>
      <c r="B165" s="46"/>
      <c r="C165" s="183"/>
      <c r="D165" s="183"/>
      <c r="E165" s="183"/>
      <c r="F165" s="183"/>
      <c r="G165" s="183"/>
      <c r="H165" s="96">
        <v>1</v>
      </c>
    </row>
    <row r="166" spans="1:9" ht="51" x14ac:dyDescent="0.2">
      <c r="A166" s="45"/>
      <c r="B166" s="46"/>
      <c r="C166" s="184" t="s">
        <v>267</v>
      </c>
      <c r="D166" s="184"/>
      <c r="E166" s="184"/>
      <c r="F166" s="184"/>
      <c r="G166" s="184"/>
      <c r="H166" s="96" t="s">
        <v>324</v>
      </c>
    </row>
    <row r="167" spans="1:9" ht="76.5" x14ac:dyDescent="0.2">
      <c r="A167" s="45"/>
      <c r="B167" s="46"/>
      <c r="C167" s="184" t="s">
        <v>268</v>
      </c>
      <c r="D167" s="184"/>
      <c r="E167" s="184"/>
      <c r="F167" s="184"/>
      <c r="G167" s="184"/>
      <c r="H167" s="96" t="s">
        <v>331</v>
      </c>
    </row>
    <row r="168" spans="1:9" x14ac:dyDescent="0.2">
      <c r="A168" s="45"/>
      <c r="B168" s="46"/>
      <c r="C168" s="47"/>
      <c r="D168" s="47"/>
      <c r="E168" s="47"/>
      <c r="F168" s="47"/>
      <c r="G168" s="47"/>
      <c r="H168" s="96">
        <v>1</v>
      </c>
    </row>
    <row r="169" spans="1:9" x14ac:dyDescent="0.2">
      <c r="A169" s="45"/>
      <c r="B169" s="46"/>
      <c r="C169" s="83" t="s">
        <v>179</v>
      </c>
      <c r="D169" s="82"/>
      <c r="E169" s="82"/>
      <c r="F169" s="82"/>
      <c r="G169" s="82"/>
      <c r="H169" s="96">
        <v>1</v>
      </c>
    </row>
    <row r="170" spans="1:9" ht="38.25" x14ac:dyDescent="0.2">
      <c r="A170" s="45"/>
      <c r="B170" s="46"/>
      <c r="C170" s="184" t="s">
        <v>269</v>
      </c>
      <c r="D170" s="184"/>
      <c r="E170" s="184"/>
      <c r="F170" s="184"/>
      <c r="G170" s="184"/>
      <c r="H170" s="96" t="s">
        <v>325</v>
      </c>
    </row>
    <row r="171" spans="1:9" x14ac:dyDescent="0.2">
      <c r="A171" s="45"/>
      <c r="B171" s="46"/>
      <c r="C171" s="183"/>
      <c r="D171" s="183"/>
      <c r="E171" s="183"/>
      <c r="F171" s="183"/>
      <c r="G171" s="183"/>
      <c r="H171" s="96">
        <v>1</v>
      </c>
    </row>
    <row r="172" spans="1:9" s="49" customFormat="1" x14ac:dyDescent="0.2">
      <c r="A172" s="45"/>
      <c r="B172" s="44"/>
      <c r="C172" s="185" t="s">
        <v>152</v>
      </c>
      <c r="D172" s="185"/>
      <c r="E172" s="185"/>
      <c r="F172" s="185"/>
      <c r="G172" s="185"/>
      <c r="H172" s="96">
        <v>1</v>
      </c>
      <c r="I172" s="3"/>
    </row>
    <row r="173" spans="1:9" s="49" customFormat="1" x14ac:dyDescent="0.2">
      <c r="A173" s="45"/>
      <c r="B173" s="44"/>
      <c r="C173" s="48"/>
      <c r="D173" s="48"/>
      <c r="E173" s="48"/>
      <c r="F173" s="48"/>
      <c r="G173" s="48"/>
      <c r="H173" s="96">
        <v>1</v>
      </c>
    </row>
    <row r="174" spans="1:9" x14ac:dyDescent="0.2">
      <c r="A174" s="45"/>
      <c r="B174" s="46"/>
      <c r="C174" s="185" t="s">
        <v>180</v>
      </c>
      <c r="D174" s="185"/>
      <c r="E174" s="185"/>
      <c r="F174" s="185"/>
      <c r="G174" s="185"/>
      <c r="H174" s="96">
        <v>1</v>
      </c>
      <c r="I174" s="49"/>
    </row>
    <row r="175" spans="1:9" ht="63.75" x14ac:dyDescent="0.2">
      <c r="A175" s="45"/>
      <c r="B175" s="46"/>
      <c r="C175" s="184" t="s">
        <v>270</v>
      </c>
      <c r="D175" s="184"/>
      <c r="E175" s="184"/>
      <c r="F175" s="184"/>
      <c r="G175" s="184"/>
      <c r="H175" s="96" t="s">
        <v>327</v>
      </c>
    </row>
    <row r="176" spans="1:9" x14ac:dyDescent="0.2">
      <c r="A176" s="45"/>
      <c r="B176" s="46"/>
      <c r="C176" s="183"/>
      <c r="D176" s="183"/>
      <c r="E176" s="183"/>
      <c r="F176" s="183"/>
      <c r="G176" s="183"/>
      <c r="H176" s="96">
        <v>1</v>
      </c>
    </row>
    <row r="177" spans="1:9" x14ac:dyDescent="0.2">
      <c r="A177" s="45"/>
      <c r="B177" s="44"/>
      <c r="C177" s="185" t="s">
        <v>13</v>
      </c>
      <c r="D177" s="185"/>
      <c r="E177" s="185"/>
      <c r="F177" s="185"/>
      <c r="G177" s="185"/>
      <c r="H177" s="96">
        <v>1</v>
      </c>
    </row>
    <row r="178" spans="1:9" s="49" customFormat="1" x14ac:dyDescent="0.2">
      <c r="A178" s="45"/>
      <c r="B178" s="44"/>
      <c r="C178" s="48"/>
      <c r="D178" s="48"/>
      <c r="E178" s="48"/>
      <c r="F178" s="48"/>
      <c r="G178" s="48"/>
      <c r="H178" s="96">
        <v>1</v>
      </c>
      <c r="I178" s="3"/>
    </row>
    <row r="179" spans="1:9" s="49" customFormat="1" ht="76.5" x14ac:dyDescent="0.2">
      <c r="A179" s="45"/>
      <c r="B179" s="46"/>
      <c r="C179" s="184" t="s">
        <v>271</v>
      </c>
      <c r="D179" s="184"/>
      <c r="E179" s="184"/>
      <c r="F179" s="184"/>
      <c r="G179" s="184"/>
      <c r="H179" s="96" t="s">
        <v>331</v>
      </c>
    </row>
    <row r="180" spans="1:9" x14ac:dyDescent="0.2">
      <c r="A180" s="45"/>
      <c r="B180" s="46"/>
      <c r="C180" s="183"/>
      <c r="D180" s="183"/>
      <c r="E180" s="183"/>
      <c r="F180" s="183"/>
      <c r="G180" s="183"/>
      <c r="H180" s="96">
        <v>1</v>
      </c>
      <c r="I180" s="49"/>
    </row>
    <row r="181" spans="1:9" x14ac:dyDescent="0.2">
      <c r="A181" s="45"/>
      <c r="B181" s="44"/>
      <c r="C181" s="185" t="s">
        <v>181</v>
      </c>
      <c r="D181" s="185"/>
      <c r="E181" s="185"/>
      <c r="F181" s="185"/>
      <c r="G181" s="185"/>
      <c r="H181" s="96">
        <v>1</v>
      </c>
    </row>
    <row r="182" spans="1:9" s="49" customFormat="1" x14ac:dyDescent="0.2">
      <c r="A182" s="45"/>
      <c r="B182" s="44"/>
      <c r="C182" s="48"/>
      <c r="D182" s="48"/>
      <c r="E182" s="48"/>
      <c r="F182" s="48"/>
      <c r="G182" s="48"/>
      <c r="H182" s="96">
        <v>1</v>
      </c>
      <c r="I182" s="3"/>
    </row>
    <row r="183" spans="1:9" s="49" customFormat="1" ht="76.5" x14ac:dyDescent="0.2">
      <c r="A183" s="45"/>
      <c r="B183" s="46"/>
      <c r="C183" s="184" t="s">
        <v>272</v>
      </c>
      <c r="D183" s="184"/>
      <c r="E183" s="184"/>
      <c r="F183" s="184"/>
      <c r="G183" s="184"/>
      <c r="H183" s="96" t="s">
        <v>331</v>
      </c>
    </row>
    <row r="184" spans="1:9" ht="51" x14ac:dyDescent="0.2">
      <c r="A184" s="45"/>
      <c r="B184" s="46"/>
      <c r="C184" s="184" t="s">
        <v>273</v>
      </c>
      <c r="D184" s="184"/>
      <c r="E184" s="184"/>
      <c r="F184" s="184"/>
      <c r="G184" s="184"/>
      <c r="H184" s="96" t="s">
        <v>324</v>
      </c>
      <c r="I184" s="49"/>
    </row>
    <row r="185" spans="1:9" ht="127.5" x14ac:dyDescent="0.2">
      <c r="A185" s="45"/>
      <c r="B185" s="46"/>
      <c r="C185" s="184" t="s">
        <v>274</v>
      </c>
      <c r="D185" s="184"/>
      <c r="E185" s="184"/>
      <c r="F185" s="184"/>
      <c r="G185" s="184"/>
      <c r="H185" s="96" t="s">
        <v>332</v>
      </c>
    </row>
    <row r="186" spans="1:9" ht="51" x14ac:dyDescent="0.2">
      <c r="A186" s="45"/>
      <c r="B186" s="46"/>
      <c r="C186" s="184" t="s">
        <v>275</v>
      </c>
      <c r="D186" s="184"/>
      <c r="E186" s="184"/>
      <c r="F186" s="184"/>
      <c r="G186" s="184"/>
      <c r="H186" s="96" t="s">
        <v>324</v>
      </c>
    </row>
    <row r="187" spans="1:9" x14ac:dyDescent="0.2">
      <c r="A187" s="45"/>
      <c r="B187" s="46"/>
      <c r="C187" s="183"/>
      <c r="D187" s="183"/>
      <c r="E187" s="183"/>
      <c r="F187" s="183"/>
      <c r="G187" s="183"/>
      <c r="H187" s="96">
        <v>1</v>
      </c>
    </row>
    <row r="188" spans="1:9" x14ac:dyDescent="0.2">
      <c r="A188" s="45"/>
      <c r="B188" s="44"/>
      <c r="C188" s="185" t="s">
        <v>182</v>
      </c>
      <c r="D188" s="185"/>
      <c r="E188" s="185"/>
      <c r="F188" s="185"/>
      <c r="G188" s="185"/>
      <c r="H188" s="96">
        <v>1</v>
      </c>
    </row>
    <row r="189" spans="1:9" s="49" customFormat="1" x14ac:dyDescent="0.2">
      <c r="A189" s="45"/>
      <c r="B189" s="46"/>
      <c r="C189" s="47"/>
      <c r="D189" s="47"/>
      <c r="E189" s="47"/>
      <c r="F189" s="47"/>
      <c r="G189" s="47"/>
      <c r="H189" s="96">
        <v>1</v>
      </c>
      <c r="I189" s="3"/>
    </row>
    <row r="190" spans="1:9" ht="63.75" x14ac:dyDescent="0.2">
      <c r="A190" s="45"/>
      <c r="B190" s="46"/>
      <c r="C190" s="184" t="s">
        <v>276</v>
      </c>
      <c r="D190" s="184"/>
      <c r="E190" s="184"/>
      <c r="F190" s="184"/>
      <c r="G190" s="184"/>
      <c r="H190" s="96" t="s">
        <v>327</v>
      </c>
      <c r="I190" s="49"/>
    </row>
    <row r="191" spans="1:9" x14ac:dyDescent="0.2">
      <c r="A191" s="45"/>
      <c r="B191" s="46"/>
      <c r="C191" s="183"/>
      <c r="D191" s="183"/>
      <c r="E191" s="183"/>
      <c r="F191" s="183"/>
      <c r="G191" s="183"/>
      <c r="H191" s="96">
        <v>1</v>
      </c>
    </row>
    <row r="192" spans="1:9" x14ac:dyDescent="0.2">
      <c r="A192" s="45"/>
      <c r="B192" s="44"/>
      <c r="C192" s="185" t="s">
        <v>277</v>
      </c>
      <c r="D192" s="185"/>
      <c r="E192" s="185"/>
      <c r="F192" s="185"/>
      <c r="G192" s="185"/>
      <c r="H192" s="96">
        <v>1</v>
      </c>
    </row>
    <row r="193" spans="1:9" s="49" customFormat="1" x14ac:dyDescent="0.2">
      <c r="A193" s="45"/>
      <c r="B193" s="46"/>
      <c r="C193" s="183"/>
      <c r="D193" s="183"/>
      <c r="E193" s="183"/>
      <c r="F193" s="183"/>
      <c r="G193" s="183"/>
      <c r="H193" s="96">
        <v>1</v>
      </c>
      <c r="I193" s="3"/>
    </row>
    <row r="194" spans="1:9" x14ac:dyDescent="0.2">
      <c r="A194" s="45"/>
      <c r="B194" s="44"/>
      <c r="C194" s="185" t="s">
        <v>183</v>
      </c>
      <c r="D194" s="185"/>
      <c r="E194" s="185"/>
      <c r="F194" s="185"/>
      <c r="G194" s="185"/>
      <c r="H194" s="96">
        <v>1</v>
      </c>
      <c r="I194" s="49"/>
    </row>
    <row r="195" spans="1:9" s="49" customFormat="1" x14ac:dyDescent="0.2">
      <c r="A195" s="45"/>
      <c r="B195" s="44"/>
      <c r="C195" s="48"/>
      <c r="D195" s="48"/>
      <c r="E195" s="48"/>
      <c r="F195" s="48"/>
      <c r="G195" s="48"/>
      <c r="H195" s="96">
        <v>1</v>
      </c>
      <c r="I195" s="3"/>
    </row>
    <row r="196" spans="1:9" s="49" customFormat="1" ht="25.5" x14ac:dyDescent="0.2">
      <c r="A196" s="45"/>
      <c r="B196" s="46"/>
      <c r="C196" s="184" t="s">
        <v>184</v>
      </c>
      <c r="D196" s="184"/>
      <c r="E196" s="184"/>
      <c r="F196" s="184"/>
      <c r="G196" s="184"/>
      <c r="H196" s="96" t="s">
        <v>326</v>
      </c>
    </row>
    <row r="197" spans="1:9" ht="51" x14ac:dyDescent="0.2">
      <c r="A197" s="45"/>
      <c r="B197" s="46"/>
      <c r="C197" s="184" t="s">
        <v>278</v>
      </c>
      <c r="D197" s="184"/>
      <c r="E197" s="184"/>
      <c r="F197" s="184"/>
      <c r="G197" s="184"/>
      <c r="H197" s="96" t="s">
        <v>324</v>
      </c>
      <c r="I197" s="49"/>
    </row>
    <row r="198" spans="1:9" x14ac:dyDescent="0.2">
      <c r="A198" s="45"/>
      <c r="B198" s="46"/>
      <c r="C198" s="183"/>
      <c r="D198" s="183"/>
      <c r="E198" s="183"/>
      <c r="F198" s="183"/>
      <c r="G198" s="183"/>
      <c r="H198" s="96">
        <v>1</v>
      </c>
    </row>
    <row r="199" spans="1:9" x14ac:dyDescent="0.2">
      <c r="A199" s="45"/>
      <c r="B199" s="44"/>
      <c r="C199" s="185" t="s">
        <v>13</v>
      </c>
      <c r="D199" s="185"/>
      <c r="E199" s="185"/>
      <c r="F199" s="185"/>
      <c r="G199" s="185"/>
      <c r="H199" s="96">
        <v>1</v>
      </c>
    </row>
    <row r="200" spans="1:9" s="49" customFormat="1" x14ac:dyDescent="0.2">
      <c r="A200" s="45"/>
      <c r="B200" s="44"/>
      <c r="C200" s="48"/>
      <c r="D200" s="48"/>
      <c r="E200" s="48"/>
      <c r="F200" s="48"/>
      <c r="G200" s="48"/>
      <c r="H200" s="96">
        <v>1</v>
      </c>
      <c r="I200" s="3"/>
    </row>
    <row r="201" spans="1:9" s="49" customFormat="1" ht="25.5" x14ac:dyDescent="0.2">
      <c r="A201" s="45"/>
      <c r="B201" s="46" t="s">
        <v>20</v>
      </c>
      <c r="C201" s="184" t="s">
        <v>279</v>
      </c>
      <c r="D201" s="184"/>
      <c r="E201" s="184"/>
      <c r="F201" s="184"/>
      <c r="G201" s="184"/>
      <c r="H201" s="96" t="s">
        <v>326</v>
      </c>
    </row>
    <row r="202" spans="1:9" x14ac:dyDescent="0.2">
      <c r="A202" s="45"/>
      <c r="B202" s="46" t="s">
        <v>20</v>
      </c>
      <c r="C202" s="184" t="s">
        <v>280</v>
      </c>
      <c r="D202" s="184"/>
      <c r="E202" s="184"/>
      <c r="F202" s="184"/>
      <c r="G202" s="184"/>
      <c r="H202" s="96">
        <v>1</v>
      </c>
      <c r="I202" s="49"/>
    </row>
    <row r="203" spans="1:9" ht="25.5" x14ac:dyDescent="0.2">
      <c r="A203" s="45"/>
      <c r="B203" s="46" t="s">
        <v>20</v>
      </c>
      <c r="C203" s="184" t="s">
        <v>281</v>
      </c>
      <c r="D203" s="184"/>
      <c r="E203" s="184"/>
      <c r="F203" s="184"/>
      <c r="G203" s="184"/>
      <c r="H203" s="96" t="s">
        <v>326</v>
      </c>
    </row>
    <row r="204" spans="1:9" x14ac:dyDescent="0.2">
      <c r="A204" s="45"/>
      <c r="B204" s="46"/>
      <c r="C204" s="184" t="s">
        <v>185</v>
      </c>
      <c r="D204" s="184"/>
      <c r="E204" s="184"/>
      <c r="F204" s="184"/>
      <c r="G204" s="184"/>
      <c r="H204" s="96">
        <v>1</v>
      </c>
    </row>
    <row r="205" spans="1:9" ht="76.5" x14ac:dyDescent="0.2">
      <c r="A205" s="45"/>
      <c r="B205" s="46"/>
      <c r="C205" s="184" t="s">
        <v>282</v>
      </c>
      <c r="D205" s="184"/>
      <c r="E205" s="184"/>
      <c r="F205" s="184"/>
      <c r="G205" s="184"/>
      <c r="H205" s="96" t="s">
        <v>331</v>
      </c>
    </row>
    <row r="206" spans="1:9" x14ac:dyDescent="0.2">
      <c r="A206" s="45"/>
      <c r="B206" s="46"/>
      <c r="C206" s="183"/>
      <c r="D206" s="183"/>
      <c r="E206" s="183"/>
      <c r="F206" s="183"/>
      <c r="G206" s="183"/>
      <c r="H206" s="96">
        <v>1</v>
      </c>
    </row>
    <row r="207" spans="1:9" x14ac:dyDescent="0.2">
      <c r="A207" s="45"/>
      <c r="B207" s="44"/>
      <c r="C207" s="185" t="s">
        <v>186</v>
      </c>
      <c r="D207" s="185"/>
      <c r="E207" s="185"/>
      <c r="F207" s="185"/>
      <c r="G207" s="185"/>
      <c r="H207" s="96">
        <v>1</v>
      </c>
    </row>
    <row r="208" spans="1:9" s="49" customFormat="1" x14ac:dyDescent="0.2">
      <c r="A208" s="45"/>
      <c r="B208" s="46"/>
      <c r="C208" s="47"/>
      <c r="D208" s="47"/>
      <c r="E208" s="47"/>
      <c r="F208" s="47"/>
      <c r="G208" s="47"/>
      <c r="H208" s="96">
        <v>1</v>
      </c>
      <c r="I208" s="3"/>
    </row>
    <row r="209" spans="1:9" ht="89.25" x14ac:dyDescent="0.2">
      <c r="A209" s="45"/>
      <c r="B209" s="46"/>
      <c r="C209" s="184" t="s">
        <v>283</v>
      </c>
      <c r="D209" s="184"/>
      <c r="E209" s="184"/>
      <c r="F209" s="184"/>
      <c r="G209" s="184"/>
      <c r="H209" s="96" t="s">
        <v>329</v>
      </c>
      <c r="I209" s="49"/>
    </row>
    <row r="210" spans="1:9" ht="76.5" x14ac:dyDescent="0.2">
      <c r="A210" s="45"/>
      <c r="B210" s="46"/>
      <c r="C210" s="183" t="s">
        <v>284</v>
      </c>
      <c r="D210" s="183"/>
      <c r="E210" s="183"/>
      <c r="F210" s="183"/>
      <c r="G210" s="183"/>
      <c r="H210" s="96" t="s">
        <v>331</v>
      </c>
    </row>
    <row r="211" spans="1:9" x14ac:dyDescent="0.2">
      <c r="A211" s="45"/>
      <c r="B211" s="46"/>
      <c r="C211" s="183"/>
      <c r="D211" s="183"/>
      <c r="E211" s="183"/>
      <c r="F211" s="183"/>
      <c r="G211" s="183"/>
      <c r="H211" s="96">
        <v>1</v>
      </c>
    </row>
    <row r="212" spans="1:9" x14ac:dyDescent="0.2">
      <c r="A212" s="45"/>
      <c r="B212" s="46"/>
      <c r="C212" s="183"/>
      <c r="D212" s="183"/>
      <c r="E212" s="183"/>
      <c r="F212" s="183"/>
      <c r="G212" s="183"/>
      <c r="H212" s="96">
        <v>1</v>
      </c>
    </row>
    <row r="213" spans="1:9" x14ac:dyDescent="0.2">
      <c r="A213" s="45"/>
      <c r="B213" s="44"/>
      <c r="C213" s="185" t="s">
        <v>187</v>
      </c>
      <c r="D213" s="185"/>
      <c r="E213" s="185"/>
      <c r="F213" s="185"/>
      <c r="G213" s="185"/>
      <c r="H213" s="96">
        <v>1</v>
      </c>
    </row>
    <row r="214" spans="1:9" s="49" customFormat="1" x14ac:dyDescent="0.2">
      <c r="A214" s="45"/>
      <c r="B214" s="46"/>
      <c r="C214" s="47"/>
      <c r="D214" s="47"/>
      <c r="E214" s="47"/>
      <c r="F214" s="47"/>
      <c r="G214" s="47"/>
      <c r="H214" s="96">
        <v>1</v>
      </c>
      <c r="I214" s="3"/>
    </row>
    <row r="215" spans="1:9" ht="38.25" x14ac:dyDescent="0.2">
      <c r="A215" s="45"/>
      <c r="B215" s="46"/>
      <c r="C215" s="183" t="s">
        <v>285</v>
      </c>
      <c r="D215" s="183"/>
      <c r="E215" s="183"/>
      <c r="F215" s="183"/>
      <c r="G215" s="183"/>
      <c r="H215" s="96" t="s">
        <v>325</v>
      </c>
      <c r="I215" s="49"/>
    </row>
    <row r="216" spans="1:9" x14ac:dyDescent="0.2">
      <c r="A216" s="45"/>
      <c r="B216" s="46"/>
      <c r="C216" s="183" t="s">
        <v>188</v>
      </c>
      <c r="D216" s="183"/>
      <c r="E216" s="183"/>
      <c r="F216" s="183"/>
      <c r="G216" s="183"/>
      <c r="H216" s="96">
        <v>1</v>
      </c>
    </row>
    <row r="217" spans="1:9" x14ac:dyDescent="0.2">
      <c r="A217" s="45"/>
      <c r="B217" s="46" t="s">
        <v>20</v>
      </c>
      <c r="C217" s="183" t="s">
        <v>109</v>
      </c>
      <c r="D217" s="183"/>
      <c r="E217" s="183"/>
      <c r="F217" s="183"/>
      <c r="G217" s="183"/>
      <c r="H217" s="96">
        <v>1</v>
      </c>
    </row>
    <row r="218" spans="1:9" x14ac:dyDescent="0.2">
      <c r="A218" s="45"/>
      <c r="B218" s="46" t="s">
        <v>20</v>
      </c>
      <c r="C218" s="183" t="s">
        <v>110</v>
      </c>
      <c r="D218" s="183"/>
      <c r="E218" s="183"/>
      <c r="F218" s="183"/>
      <c r="G218" s="183"/>
      <c r="H218" s="96">
        <v>1</v>
      </c>
    </row>
    <row r="219" spans="1:9" x14ac:dyDescent="0.2">
      <c r="A219" s="45"/>
      <c r="B219" s="46" t="s">
        <v>20</v>
      </c>
      <c r="C219" s="183" t="s">
        <v>111</v>
      </c>
      <c r="D219" s="183"/>
      <c r="E219" s="183"/>
      <c r="F219" s="183"/>
      <c r="G219" s="183"/>
      <c r="H219" s="96">
        <v>1</v>
      </c>
    </row>
    <row r="220" spans="1:9" x14ac:dyDescent="0.2">
      <c r="A220" s="45"/>
      <c r="B220" s="46" t="s">
        <v>20</v>
      </c>
      <c r="C220" s="183" t="s">
        <v>112</v>
      </c>
      <c r="D220" s="183"/>
      <c r="E220" s="183"/>
      <c r="F220" s="183"/>
      <c r="G220" s="183"/>
      <c r="H220" s="96">
        <v>1</v>
      </c>
    </row>
    <row r="221" spans="1:9" x14ac:dyDescent="0.2">
      <c r="A221" s="45"/>
      <c r="B221" s="46" t="s">
        <v>20</v>
      </c>
      <c r="C221" s="183" t="s">
        <v>113</v>
      </c>
      <c r="D221" s="183"/>
      <c r="E221" s="183"/>
      <c r="F221" s="183"/>
      <c r="G221" s="183"/>
      <c r="H221" s="96">
        <v>1</v>
      </c>
    </row>
    <row r="222" spans="1:9" x14ac:dyDescent="0.2">
      <c r="A222" s="45"/>
      <c r="B222" s="46" t="s">
        <v>20</v>
      </c>
      <c r="C222" s="183" t="s">
        <v>114</v>
      </c>
      <c r="D222" s="183"/>
      <c r="E222" s="183"/>
      <c r="F222" s="183"/>
      <c r="G222" s="183"/>
      <c r="H222" s="96">
        <v>1</v>
      </c>
    </row>
    <row r="223" spans="1:9" x14ac:dyDescent="0.2">
      <c r="A223" s="45"/>
      <c r="B223" s="46" t="s">
        <v>20</v>
      </c>
      <c r="C223" s="183" t="s">
        <v>115</v>
      </c>
      <c r="D223" s="183"/>
      <c r="E223" s="183"/>
      <c r="F223" s="183"/>
      <c r="G223" s="183"/>
      <c r="H223" s="96">
        <v>1</v>
      </c>
    </row>
    <row r="224" spans="1:9" x14ac:dyDescent="0.2">
      <c r="A224" s="45"/>
      <c r="B224" s="46" t="s">
        <v>20</v>
      </c>
      <c r="C224" s="183" t="s">
        <v>116</v>
      </c>
      <c r="D224" s="183"/>
      <c r="E224" s="183"/>
      <c r="F224" s="183"/>
      <c r="G224" s="183"/>
      <c r="H224" s="96">
        <v>1</v>
      </c>
    </row>
    <row r="225" spans="1:9" x14ac:dyDescent="0.2">
      <c r="A225" s="45"/>
      <c r="B225" s="46" t="s">
        <v>20</v>
      </c>
      <c r="C225" s="183" t="s">
        <v>7</v>
      </c>
      <c r="D225" s="183"/>
      <c r="E225" s="183"/>
      <c r="F225" s="183"/>
      <c r="G225" s="183"/>
      <c r="H225" s="96">
        <v>1</v>
      </c>
    </row>
    <row r="226" spans="1:9" x14ac:dyDescent="0.2">
      <c r="A226" s="45"/>
      <c r="B226" s="46" t="s">
        <v>20</v>
      </c>
      <c r="C226" s="183" t="s">
        <v>117</v>
      </c>
      <c r="D226" s="183"/>
      <c r="E226" s="183"/>
      <c r="F226" s="183"/>
      <c r="G226" s="183"/>
      <c r="H226" s="96">
        <v>1</v>
      </c>
    </row>
    <row r="227" spans="1:9" x14ac:dyDescent="0.2">
      <c r="A227" s="45"/>
      <c r="B227" s="46"/>
      <c r="C227" s="183"/>
      <c r="D227" s="183"/>
      <c r="E227" s="183"/>
      <c r="F227" s="183"/>
      <c r="G227" s="183"/>
      <c r="H227" s="96">
        <v>1</v>
      </c>
    </row>
    <row r="228" spans="1:9" x14ac:dyDescent="0.2">
      <c r="A228" s="45"/>
      <c r="B228" s="46"/>
      <c r="C228" s="183"/>
      <c r="D228" s="183"/>
      <c r="E228" s="183"/>
      <c r="F228" s="183"/>
      <c r="G228" s="183"/>
      <c r="H228" s="96">
        <v>1</v>
      </c>
    </row>
    <row r="229" spans="1:9" ht="18" x14ac:dyDescent="0.2">
      <c r="A229" s="45"/>
      <c r="B229" s="44"/>
      <c r="C229" s="189" t="s">
        <v>189</v>
      </c>
      <c r="D229" s="189"/>
      <c r="E229" s="189"/>
      <c r="F229" s="189"/>
      <c r="G229" s="189"/>
      <c r="H229" s="96">
        <v>1</v>
      </c>
    </row>
    <row r="230" spans="1:9" s="49" customFormat="1" x14ac:dyDescent="0.2">
      <c r="A230" s="45"/>
      <c r="B230" s="46"/>
      <c r="C230" s="183"/>
      <c r="D230" s="183"/>
      <c r="E230" s="183"/>
      <c r="F230" s="183"/>
      <c r="G230" s="183"/>
      <c r="H230" s="96">
        <v>1</v>
      </c>
      <c r="I230" s="3"/>
    </row>
    <row r="231" spans="1:9" x14ac:dyDescent="0.2">
      <c r="A231" s="45"/>
      <c r="B231" s="46"/>
      <c r="C231" s="183"/>
      <c r="D231" s="183"/>
      <c r="E231" s="183"/>
      <c r="F231" s="183"/>
      <c r="G231" s="183"/>
      <c r="H231" s="96">
        <v>1</v>
      </c>
      <c r="I231" s="49"/>
    </row>
    <row r="232" spans="1:9" x14ac:dyDescent="0.2">
      <c r="A232" s="45"/>
      <c r="B232" s="44"/>
      <c r="C232" s="185" t="s">
        <v>38</v>
      </c>
      <c r="D232" s="185"/>
      <c r="E232" s="185"/>
      <c r="F232" s="185"/>
      <c r="G232" s="185"/>
      <c r="H232" s="96">
        <v>1</v>
      </c>
    </row>
    <row r="233" spans="1:9" s="49" customFormat="1" x14ac:dyDescent="0.2">
      <c r="A233" s="45"/>
      <c r="B233" s="46"/>
      <c r="C233" s="183"/>
      <c r="D233" s="183"/>
      <c r="E233" s="183"/>
      <c r="F233" s="183"/>
      <c r="G233" s="183"/>
      <c r="H233" s="96">
        <v>1</v>
      </c>
      <c r="I233" s="3"/>
    </row>
    <row r="234" spans="1:9" ht="76.5" x14ac:dyDescent="0.2">
      <c r="A234" s="45"/>
      <c r="B234" s="46"/>
      <c r="C234" s="184" t="s">
        <v>286</v>
      </c>
      <c r="D234" s="184"/>
      <c r="E234" s="184"/>
      <c r="F234" s="184"/>
      <c r="G234" s="184"/>
      <c r="H234" s="96" t="s">
        <v>331</v>
      </c>
      <c r="I234" s="49"/>
    </row>
    <row r="235" spans="1:9" x14ac:dyDescent="0.2">
      <c r="A235" s="45"/>
      <c r="B235" s="46" t="s">
        <v>20</v>
      </c>
      <c r="C235" s="183" t="s">
        <v>39</v>
      </c>
      <c r="D235" s="183"/>
      <c r="E235" s="183"/>
      <c r="F235" s="183"/>
      <c r="G235" s="183"/>
      <c r="H235" s="96">
        <v>1</v>
      </c>
    </row>
    <row r="236" spans="1:9" x14ac:dyDescent="0.2">
      <c r="A236" s="45"/>
      <c r="B236" s="46" t="s">
        <v>20</v>
      </c>
      <c r="C236" s="183" t="s">
        <v>40</v>
      </c>
      <c r="D236" s="183"/>
      <c r="E236" s="183"/>
      <c r="F236" s="183"/>
      <c r="G236" s="183"/>
      <c r="H236" s="96">
        <v>1</v>
      </c>
    </row>
    <row r="237" spans="1:9" x14ac:dyDescent="0.2">
      <c r="A237" s="45"/>
      <c r="B237" s="46" t="s">
        <v>20</v>
      </c>
      <c r="C237" s="183" t="s">
        <v>190</v>
      </c>
      <c r="D237" s="183"/>
      <c r="E237" s="183"/>
      <c r="F237" s="183"/>
      <c r="G237" s="183"/>
      <c r="H237" s="96">
        <v>1</v>
      </c>
    </row>
    <row r="238" spans="1:9" x14ac:dyDescent="0.2">
      <c r="A238" s="45"/>
      <c r="B238" s="46" t="s">
        <v>20</v>
      </c>
      <c r="C238" s="183" t="s">
        <v>41</v>
      </c>
      <c r="D238" s="183"/>
      <c r="E238" s="183"/>
      <c r="F238" s="183"/>
      <c r="G238" s="183"/>
      <c r="H238" s="96">
        <v>1</v>
      </c>
    </row>
    <row r="239" spans="1:9" x14ac:dyDescent="0.2">
      <c r="A239" s="45"/>
      <c r="B239" s="46" t="s">
        <v>20</v>
      </c>
      <c r="C239" s="183" t="s">
        <v>42</v>
      </c>
      <c r="D239" s="183"/>
      <c r="E239" s="183"/>
      <c r="F239" s="183"/>
      <c r="G239" s="183"/>
      <c r="H239" s="96">
        <v>1</v>
      </c>
    </row>
    <row r="240" spans="1:9" x14ac:dyDescent="0.2">
      <c r="A240" s="45"/>
      <c r="B240" s="46" t="s">
        <v>20</v>
      </c>
      <c r="C240" s="183" t="s">
        <v>43</v>
      </c>
      <c r="D240" s="183"/>
      <c r="E240" s="183"/>
      <c r="F240" s="183"/>
      <c r="G240" s="183"/>
      <c r="H240" s="96">
        <v>1</v>
      </c>
    </row>
    <row r="241" spans="1:8" x14ac:dyDescent="0.2">
      <c r="A241" s="45"/>
      <c r="B241" s="46" t="s">
        <v>20</v>
      </c>
      <c r="C241" s="183" t="s">
        <v>191</v>
      </c>
      <c r="D241" s="183"/>
      <c r="E241" s="183"/>
      <c r="F241" s="183"/>
      <c r="G241" s="183"/>
      <c r="H241" s="96">
        <v>1</v>
      </c>
    </row>
    <row r="242" spans="1:8" x14ac:dyDescent="0.2">
      <c r="A242" s="45"/>
      <c r="B242" s="46" t="s">
        <v>20</v>
      </c>
      <c r="C242" s="183" t="s">
        <v>44</v>
      </c>
      <c r="D242" s="183"/>
      <c r="E242" s="183"/>
      <c r="F242" s="183"/>
      <c r="G242" s="183"/>
      <c r="H242" s="96">
        <v>1</v>
      </c>
    </row>
    <row r="243" spans="1:8" x14ac:dyDescent="0.2">
      <c r="A243" s="45"/>
      <c r="B243" s="46" t="s">
        <v>20</v>
      </c>
      <c r="C243" s="183" t="s">
        <v>192</v>
      </c>
      <c r="D243" s="183"/>
      <c r="E243" s="183"/>
      <c r="F243" s="183"/>
      <c r="G243" s="183"/>
      <c r="H243" s="96">
        <v>1</v>
      </c>
    </row>
    <row r="244" spans="1:8" x14ac:dyDescent="0.2">
      <c r="A244" s="45"/>
      <c r="B244" s="46" t="s">
        <v>20</v>
      </c>
      <c r="C244" s="183" t="s">
        <v>45</v>
      </c>
      <c r="D244" s="183"/>
      <c r="E244" s="183"/>
      <c r="F244" s="183"/>
      <c r="G244" s="183"/>
      <c r="H244" s="96">
        <v>1</v>
      </c>
    </row>
    <row r="245" spans="1:8" x14ac:dyDescent="0.2">
      <c r="A245" s="45"/>
      <c r="B245" s="46" t="s">
        <v>20</v>
      </c>
      <c r="C245" s="183" t="s">
        <v>193</v>
      </c>
      <c r="D245" s="183"/>
      <c r="E245" s="183"/>
      <c r="F245" s="183"/>
      <c r="G245" s="183"/>
      <c r="H245" s="96">
        <v>1</v>
      </c>
    </row>
    <row r="246" spans="1:8" x14ac:dyDescent="0.2">
      <c r="A246" s="45"/>
      <c r="B246" s="46" t="s">
        <v>20</v>
      </c>
      <c r="C246" s="183" t="s">
        <v>46</v>
      </c>
      <c r="D246" s="183"/>
      <c r="E246" s="183"/>
      <c r="F246" s="183"/>
      <c r="G246" s="183"/>
      <c r="H246" s="96">
        <v>1</v>
      </c>
    </row>
    <row r="247" spans="1:8" x14ac:dyDescent="0.2">
      <c r="A247" s="45"/>
      <c r="B247" s="46"/>
      <c r="C247" s="47"/>
      <c r="D247" s="47"/>
      <c r="E247" s="47"/>
      <c r="F247" s="47"/>
      <c r="G247" s="47"/>
      <c r="H247" s="96">
        <v>1</v>
      </c>
    </row>
    <row r="248" spans="1:8" x14ac:dyDescent="0.2">
      <c r="A248" s="45"/>
      <c r="B248" s="46" t="s">
        <v>91</v>
      </c>
      <c r="C248" s="183" t="s">
        <v>194</v>
      </c>
      <c r="D248" s="183"/>
      <c r="E248" s="183"/>
      <c r="F248" s="183"/>
      <c r="G248" s="183"/>
      <c r="H248" s="96">
        <v>1</v>
      </c>
    </row>
    <row r="249" spans="1:8" ht="76.5" x14ac:dyDescent="0.2">
      <c r="A249" s="45"/>
      <c r="B249" s="46"/>
      <c r="C249" s="183" t="s">
        <v>287</v>
      </c>
      <c r="D249" s="183"/>
      <c r="E249" s="183"/>
      <c r="F249" s="183"/>
      <c r="G249" s="183"/>
      <c r="H249" s="96" t="s">
        <v>331</v>
      </c>
    </row>
    <row r="250" spans="1:8" ht="76.5" x14ac:dyDescent="0.2">
      <c r="A250" s="45"/>
      <c r="B250" s="46"/>
      <c r="C250" s="184" t="s">
        <v>288</v>
      </c>
      <c r="D250" s="184"/>
      <c r="E250" s="184"/>
      <c r="F250" s="184"/>
      <c r="G250" s="184"/>
      <c r="H250" s="96" t="s">
        <v>331</v>
      </c>
    </row>
    <row r="251" spans="1:8" x14ac:dyDescent="0.2">
      <c r="A251" s="45"/>
      <c r="B251" s="46"/>
      <c r="C251" s="47"/>
      <c r="D251" s="47"/>
      <c r="E251" s="47"/>
      <c r="F251" s="47"/>
      <c r="G251" s="47"/>
      <c r="H251" s="96">
        <v>1</v>
      </c>
    </row>
    <row r="252" spans="1:8" x14ac:dyDescent="0.2">
      <c r="A252" s="45"/>
      <c r="B252" s="46" t="s">
        <v>92</v>
      </c>
      <c r="C252" s="183" t="s">
        <v>195</v>
      </c>
      <c r="D252" s="183"/>
      <c r="E252" s="183"/>
      <c r="F252" s="183"/>
      <c r="G252" s="183"/>
      <c r="H252" s="96">
        <v>1</v>
      </c>
    </row>
    <row r="253" spans="1:8" ht="63.75" x14ac:dyDescent="0.2">
      <c r="A253" s="45"/>
      <c r="B253" s="46"/>
      <c r="C253" s="183" t="s">
        <v>289</v>
      </c>
      <c r="D253" s="183"/>
      <c r="E253" s="183"/>
      <c r="F253" s="183"/>
      <c r="G253" s="183"/>
      <c r="H253" s="96" t="s">
        <v>327</v>
      </c>
    </row>
    <row r="254" spans="1:8" ht="63.75" x14ac:dyDescent="0.2">
      <c r="A254" s="45"/>
      <c r="B254" s="46"/>
      <c r="C254" s="183" t="s">
        <v>290</v>
      </c>
      <c r="D254" s="183"/>
      <c r="E254" s="183"/>
      <c r="F254" s="183"/>
      <c r="G254" s="183"/>
      <c r="H254" s="96" t="s">
        <v>327</v>
      </c>
    </row>
    <row r="255" spans="1:8" ht="51" x14ac:dyDescent="0.2">
      <c r="A255" s="45"/>
      <c r="B255" s="46"/>
      <c r="C255" s="183" t="s">
        <v>291</v>
      </c>
      <c r="D255" s="183"/>
      <c r="E255" s="183"/>
      <c r="F255" s="183"/>
      <c r="G255" s="183"/>
      <c r="H255" s="96" t="s">
        <v>324</v>
      </c>
    </row>
    <row r="256" spans="1:8" x14ac:dyDescent="0.2">
      <c r="A256" s="45"/>
      <c r="B256" s="46" t="s">
        <v>20</v>
      </c>
      <c r="C256" s="183" t="s">
        <v>196</v>
      </c>
      <c r="D256" s="183"/>
      <c r="E256" s="183"/>
      <c r="F256" s="183"/>
      <c r="G256" s="183"/>
      <c r="H256" s="96">
        <v>1</v>
      </c>
    </row>
    <row r="257" spans="1:8" ht="38.25" x14ac:dyDescent="0.2">
      <c r="A257" s="45"/>
      <c r="B257" s="46" t="s">
        <v>20</v>
      </c>
      <c r="C257" s="183" t="s">
        <v>292</v>
      </c>
      <c r="D257" s="183"/>
      <c r="E257" s="183"/>
      <c r="F257" s="183"/>
      <c r="G257" s="183"/>
      <c r="H257" s="96" t="s">
        <v>325</v>
      </c>
    </row>
    <row r="258" spans="1:8" x14ac:dyDescent="0.2">
      <c r="A258" s="45"/>
      <c r="B258" s="46"/>
      <c r="C258" s="183" t="s">
        <v>197</v>
      </c>
      <c r="D258" s="183"/>
      <c r="E258" s="183"/>
      <c r="F258" s="183"/>
      <c r="G258" s="183"/>
      <c r="H258" s="96">
        <v>1</v>
      </c>
    </row>
    <row r="259" spans="1:8" x14ac:dyDescent="0.2">
      <c r="A259" s="45"/>
      <c r="B259" s="46"/>
      <c r="C259" s="183" t="s">
        <v>136</v>
      </c>
      <c r="D259" s="183"/>
      <c r="E259" s="183"/>
      <c r="F259" s="183"/>
      <c r="G259" s="183"/>
      <c r="H259" s="96">
        <v>1</v>
      </c>
    </row>
    <row r="260" spans="1:8" x14ac:dyDescent="0.2">
      <c r="A260" s="45"/>
      <c r="B260" s="46"/>
      <c r="C260" s="183"/>
      <c r="D260" s="183"/>
      <c r="E260" s="183"/>
      <c r="F260" s="183"/>
      <c r="G260" s="183"/>
      <c r="H260" s="96">
        <v>1</v>
      </c>
    </row>
    <row r="261" spans="1:8" x14ac:dyDescent="0.2">
      <c r="A261" s="45"/>
      <c r="B261" s="46" t="s">
        <v>93</v>
      </c>
      <c r="C261" s="83" t="s">
        <v>293</v>
      </c>
      <c r="D261" s="82"/>
      <c r="E261" s="82"/>
      <c r="F261" s="82"/>
      <c r="G261" s="82"/>
      <c r="H261" s="96">
        <v>1</v>
      </c>
    </row>
    <row r="262" spans="1:8" ht="25.5" x14ac:dyDescent="0.2">
      <c r="A262" s="45"/>
      <c r="B262" s="46"/>
      <c r="C262" s="184" t="s">
        <v>294</v>
      </c>
      <c r="D262" s="184"/>
      <c r="E262" s="184"/>
      <c r="F262" s="184"/>
      <c r="G262" s="184"/>
      <c r="H262" s="96" t="s">
        <v>326</v>
      </c>
    </row>
    <row r="263" spans="1:8" ht="76.5" x14ac:dyDescent="0.2">
      <c r="A263" s="45"/>
      <c r="B263" s="46"/>
      <c r="C263" s="184" t="s">
        <v>295</v>
      </c>
      <c r="D263" s="184"/>
      <c r="E263" s="184"/>
      <c r="F263" s="184"/>
      <c r="G263" s="184"/>
      <c r="H263" s="96" t="s">
        <v>331</v>
      </c>
    </row>
    <row r="264" spans="1:8" ht="102" x14ac:dyDescent="0.2">
      <c r="A264" s="45"/>
      <c r="B264" s="46"/>
      <c r="C264" s="184" t="s">
        <v>296</v>
      </c>
      <c r="D264" s="184"/>
      <c r="E264" s="184"/>
      <c r="F264" s="184"/>
      <c r="G264" s="184"/>
      <c r="H264" s="96" t="s">
        <v>328</v>
      </c>
    </row>
    <row r="265" spans="1:8" x14ac:dyDescent="0.2">
      <c r="A265" s="45"/>
      <c r="B265" s="46"/>
      <c r="C265" s="83"/>
      <c r="D265" s="82"/>
      <c r="E265" s="82"/>
      <c r="F265" s="82"/>
      <c r="G265" s="82"/>
      <c r="H265" s="96">
        <v>1</v>
      </c>
    </row>
    <row r="266" spans="1:8" x14ac:dyDescent="0.2">
      <c r="A266" s="45"/>
      <c r="B266" s="46" t="s">
        <v>16</v>
      </c>
      <c r="C266" s="83" t="s">
        <v>198</v>
      </c>
      <c r="D266" s="82"/>
      <c r="E266" s="82"/>
      <c r="F266" s="82"/>
      <c r="G266" s="82"/>
      <c r="H266" s="96">
        <v>1</v>
      </c>
    </row>
    <row r="267" spans="1:8" ht="63.75" x14ac:dyDescent="0.2">
      <c r="A267" s="45"/>
      <c r="B267" s="46"/>
      <c r="C267" s="184" t="s">
        <v>297</v>
      </c>
      <c r="D267" s="184"/>
      <c r="E267" s="184"/>
      <c r="F267" s="184"/>
      <c r="G267" s="184"/>
      <c r="H267" s="96" t="s">
        <v>333</v>
      </c>
    </row>
    <row r="268" spans="1:8" x14ac:dyDescent="0.2">
      <c r="A268" s="45"/>
      <c r="B268" s="46"/>
      <c r="C268" s="83"/>
      <c r="D268" s="82"/>
      <c r="E268" s="82"/>
      <c r="F268" s="82"/>
      <c r="G268" s="82"/>
      <c r="H268" s="96">
        <v>1</v>
      </c>
    </row>
    <row r="269" spans="1:8" x14ac:dyDescent="0.2">
      <c r="A269" s="45"/>
      <c r="B269" s="46" t="s">
        <v>18</v>
      </c>
      <c r="C269" s="83" t="s">
        <v>199</v>
      </c>
      <c r="D269" s="82"/>
      <c r="E269" s="82"/>
      <c r="F269" s="82"/>
      <c r="G269" s="82"/>
      <c r="H269" s="96">
        <v>1</v>
      </c>
    </row>
    <row r="270" spans="1:8" ht="89.25" x14ac:dyDescent="0.2">
      <c r="A270" s="45"/>
      <c r="B270" s="46"/>
      <c r="C270" s="184" t="s">
        <v>298</v>
      </c>
      <c r="D270" s="184"/>
      <c r="E270" s="184"/>
      <c r="F270" s="184"/>
      <c r="G270" s="184"/>
      <c r="H270" s="96" t="s">
        <v>329</v>
      </c>
    </row>
    <row r="271" spans="1:8" x14ac:dyDescent="0.2">
      <c r="A271" s="45"/>
      <c r="B271" s="46"/>
      <c r="C271" s="83"/>
      <c r="D271" s="82"/>
      <c r="E271" s="82"/>
      <c r="F271" s="82"/>
      <c r="G271" s="82"/>
      <c r="H271" s="96">
        <v>1</v>
      </c>
    </row>
    <row r="272" spans="1:8" x14ac:dyDescent="0.2">
      <c r="A272" s="45"/>
      <c r="B272" s="46"/>
      <c r="C272" s="184" t="s">
        <v>200</v>
      </c>
      <c r="D272" s="184"/>
      <c r="E272" s="184"/>
      <c r="F272" s="184"/>
      <c r="G272" s="184"/>
      <c r="H272" s="96">
        <v>1</v>
      </c>
    </row>
    <row r="273" spans="1:8" x14ac:dyDescent="0.2">
      <c r="A273" s="45"/>
      <c r="B273" s="46" t="s">
        <v>20</v>
      </c>
      <c r="C273" s="183" t="s">
        <v>47</v>
      </c>
      <c r="D273" s="183"/>
      <c r="E273" s="183"/>
      <c r="F273" s="183"/>
      <c r="G273" s="183"/>
      <c r="H273" s="96">
        <v>1</v>
      </c>
    </row>
    <row r="274" spans="1:8" x14ac:dyDescent="0.2">
      <c r="A274" s="45"/>
      <c r="B274" s="46" t="s">
        <v>20</v>
      </c>
      <c r="C274" s="183" t="s">
        <v>19</v>
      </c>
      <c r="D274" s="183"/>
      <c r="E274" s="183"/>
      <c r="F274" s="183"/>
      <c r="G274" s="183"/>
      <c r="H274" s="96">
        <v>1</v>
      </c>
    </row>
    <row r="275" spans="1:8" x14ac:dyDescent="0.2">
      <c r="A275" s="45"/>
      <c r="B275" s="46" t="s">
        <v>20</v>
      </c>
      <c r="C275" s="183" t="s">
        <v>48</v>
      </c>
      <c r="D275" s="183"/>
      <c r="E275" s="183"/>
      <c r="F275" s="183"/>
      <c r="G275" s="183"/>
      <c r="H275" s="96">
        <v>1</v>
      </c>
    </row>
    <row r="276" spans="1:8" x14ac:dyDescent="0.2">
      <c r="A276" s="45"/>
      <c r="B276" s="46" t="s">
        <v>20</v>
      </c>
      <c r="C276" s="183" t="s">
        <v>49</v>
      </c>
      <c r="D276" s="183"/>
      <c r="E276" s="183"/>
      <c r="F276" s="183"/>
      <c r="G276" s="183"/>
      <c r="H276" s="96">
        <v>1</v>
      </c>
    </row>
    <row r="277" spans="1:8" x14ac:dyDescent="0.2">
      <c r="A277" s="45"/>
      <c r="B277" s="46" t="s">
        <v>20</v>
      </c>
      <c r="C277" s="183" t="s">
        <v>50</v>
      </c>
      <c r="D277" s="183"/>
      <c r="E277" s="183"/>
      <c r="F277" s="183"/>
      <c r="G277" s="183"/>
      <c r="H277" s="96">
        <v>1</v>
      </c>
    </row>
    <row r="278" spans="1:8" x14ac:dyDescent="0.2">
      <c r="A278" s="45"/>
      <c r="B278" s="46" t="s">
        <v>20</v>
      </c>
      <c r="C278" s="183" t="s">
        <v>51</v>
      </c>
      <c r="D278" s="183"/>
      <c r="E278" s="183"/>
      <c r="F278" s="183"/>
      <c r="G278" s="183"/>
      <c r="H278" s="96">
        <v>1</v>
      </c>
    </row>
    <row r="279" spans="1:8" x14ac:dyDescent="0.2">
      <c r="A279" s="45"/>
      <c r="B279" s="46" t="s">
        <v>20</v>
      </c>
      <c r="C279" s="183" t="s">
        <v>52</v>
      </c>
      <c r="D279" s="183"/>
      <c r="E279" s="183"/>
      <c r="F279" s="183"/>
      <c r="G279" s="183"/>
      <c r="H279" s="96">
        <v>1</v>
      </c>
    </row>
    <row r="280" spans="1:8" x14ac:dyDescent="0.2">
      <c r="A280" s="45"/>
      <c r="B280" s="46" t="s">
        <v>20</v>
      </c>
      <c r="C280" s="183" t="s">
        <v>53</v>
      </c>
      <c r="D280" s="183"/>
      <c r="E280" s="183"/>
      <c r="F280" s="183"/>
      <c r="G280" s="183"/>
      <c r="H280" s="96">
        <v>1</v>
      </c>
    </row>
    <row r="281" spans="1:8" x14ac:dyDescent="0.2">
      <c r="A281" s="45"/>
      <c r="B281" s="46"/>
      <c r="C281" s="183"/>
      <c r="D281" s="183"/>
      <c r="E281" s="183"/>
      <c r="F281" s="183"/>
      <c r="G281" s="183"/>
      <c r="H281" s="96">
        <v>1</v>
      </c>
    </row>
    <row r="282" spans="1:8" x14ac:dyDescent="0.2">
      <c r="A282" s="45"/>
      <c r="B282" s="46"/>
      <c r="C282" s="184" t="s">
        <v>201</v>
      </c>
      <c r="D282" s="184"/>
      <c r="E282" s="184"/>
      <c r="F282" s="184"/>
      <c r="G282" s="184"/>
      <c r="H282" s="96">
        <v>1</v>
      </c>
    </row>
    <row r="283" spans="1:8" x14ac:dyDescent="0.2">
      <c r="A283" s="45"/>
      <c r="B283" s="46"/>
      <c r="C283" s="83"/>
      <c r="D283" s="82"/>
      <c r="E283" s="82"/>
      <c r="F283" s="82"/>
      <c r="G283" s="82"/>
      <c r="H283" s="96">
        <v>1</v>
      </c>
    </row>
    <row r="284" spans="1:8" x14ac:dyDescent="0.2">
      <c r="A284" s="45"/>
      <c r="B284" s="46" t="s">
        <v>20</v>
      </c>
      <c r="C284" s="184" t="s">
        <v>54</v>
      </c>
      <c r="D284" s="184"/>
      <c r="E284" s="184"/>
      <c r="F284" s="184"/>
      <c r="G284" s="184"/>
      <c r="H284" s="96">
        <v>1</v>
      </c>
    </row>
    <row r="285" spans="1:8" x14ac:dyDescent="0.2">
      <c r="A285" s="45"/>
      <c r="B285" s="46" t="s">
        <v>20</v>
      </c>
      <c r="C285" s="184" t="s">
        <v>55</v>
      </c>
      <c r="D285" s="184"/>
      <c r="E285" s="184"/>
      <c r="F285" s="184"/>
      <c r="G285" s="184"/>
      <c r="H285" s="96">
        <v>1</v>
      </c>
    </row>
    <row r="286" spans="1:8" ht="25.5" x14ac:dyDescent="0.2">
      <c r="A286" s="45"/>
      <c r="B286" s="46" t="s">
        <v>20</v>
      </c>
      <c r="C286" s="184" t="s">
        <v>56</v>
      </c>
      <c r="D286" s="184"/>
      <c r="E286" s="184"/>
      <c r="F286" s="184"/>
      <c r="G286" s="184"/>
      <c r="H286" s="96" t="s">
        <v>326</v>
      </c>
    </row>
    <row r="287" spans="1:8" x14ac:dyDescent="0.2">
      <c r="A287" s="45"/>
      <c r="B287" s="46" t="s">
        <v>20</v>
      </c>
      <c r="C287" s="184" t="s">
        <v>53</v>
      </c>
      <c r="D287" s="184"/>
      <c r="E287" s="184"/>
      <c r="F287" s="184"/>
      <c r="G287" s="184"/>
      <c r="H287" s="96">
        <v>1</v>
      </c>
    </row>
    <row r="288" spans="1:8" x14ac:dyDescent="0.2">
      <c r="A288" s="45"/>
      <c r="B288" s="46"/>
      <c r="C288" s="83"/>
      <c r="D288" s="82"/>
      <c r="E288" s="82"/>
      <c r="F288" s="82"/>
      <c r="G288" s="82"/>
      <c r="H288" s="96">
        <v>1</v>
      </c>
    </row>
    <row r="289" spans="1:12" x14ac:dyDescent="0.2">
      <c r="A289" s="45"/>
      <c r="B289" s="46"/>
      <c r="C289" s="184" t="s">
        <v>57</v>
      </c>
      <c r="D289" s="184"/>
      <c r="E289" s="184"/>
      <c r="F289" s="184"/>
      <c r="G289" s="184"/>
      <c r="H289" s="96">
        <v>1</v>
      </c>
    </row>
    <row r="290" spans="1:12" x14ac:dyDescent="0.2">
      <c r="A290" s="45"/>
      <c r="B290" s="46"/>
      <c r="C290" s="83"/>
      <c r="D290" s="82"/>
      <c r="E290" s="82"/>
      <c r="F290" s="82"/>
      <c r="G290" s="82"/>
      <c r="H290" s="96">
        <v>1</v>
      </c>
    </row>
    <row r="291" spans="1:12" x14ac:dyDescent="0.2">
      <c r="A291" s="45"/>
      <c r="B291" s="46" t="s">
        <v>20</v>
      </c>
      <c r="C291" s="184" t="s">
        <v>299</v>
      </c>
      <c r="D291" s="184"/>
      <c r="E291" s="184"/>
      <c r="F291" s="184"/>
      <c r="G291" s="184"/>
      <c r="H291" s="96">
        <v>1</v>
      </c>
    </row>
    <row r="292" spans="1:12" x14ac:dyDescent="0.2">
      <c r="A292" s="45"/>
      <c r="B292" s="46" t="s">
        <v>20</v>
      </c>
      <c r="C292" s="184" t="s">
        <v>58</v>
      </c>
      <c r="D292" s="184"/>
      <c r="E292" s="184"/>
      <c r="F292" s="184"/>
      <c r="G292" s="184"/>
      <c r="H292" s="96">
        <v>1</v>
      </c>
    </row>
    <row r="293" spans="1:12" x14ac:dyDescent="0.2">
      <c r="A293" s="45"/>
      <c r="B293" s="46" t="s">
        <v>20</v>
      </c>
      <c r="C293" s="184" t="s">
        <v>59</v>
      </c>
      <c r="D293" s="184"/>
      <c r="E293" s="184"/>
      <c r="F293" s="184"/>
      <c r="G293" s="184"/>
      <c r="H293" s="96">
        <v>1</v>
      </c>
    </row>
    <row r="294" spans="1:12" x14ac:dyDescent="0.2">
      <c r="A294" s="45"/>
      <c r="B294" s="46" t="s">
        <v>20</v>
      </c>
      <c r="C294" s="184" t="s">
        <v>60</v>
      </c>
      <c r="D294" s="184"/>
      <c r="E294" s="184"/>
      <c r="F294" s="184"/>
      <c r="G294" s="184"/>
      <c r="H294" s="96">
        <v>1</v>
      </c>
    </row>
    <row r="295" spans="1:12" x14ac:dyDescent="0.2">
      <c r="A295" s="45"/>
      <c r="B295" s="46" t="s">
        <v>20</v>
      </c>
      <c r="C295" s="184" t="s">
        <v>61</v>
      </c>
      <c r="D295" s="184"/>
      <c r="E295" s="184"/>
      <c r="F295" s="184"/>
      <c r="G295" s="184"/>
      <c r="H295" s="96">
        <v>1</v>
      </c>
    </row>
    <row r="296" spans="1:12" x14ac:dyDescent="0.2">
      <c r="A296" s="45"/>
      <c r="B296" s="46" t="s">
        <v>20</v>
      </c>
      <c r="C296" s="184" t="s">
        <v>62</v>
      </c>
      <c r="D296" s="184"/>
      <c r="E296" s="184"/>
      <c r="F296" s="184"/>
      <c r="G296" s="184"/>
      <c r="H296" s="96">
        <v>1</v>
      </c>
    </row>
    <row r="297" spans="1:12" x14ac:dyDescent="0.2">
      <c r="A297" s="45"/>
      <c r="B297" s="46"/>
      <c r="C297" s="83"/>
      <c r="D297" s="82"/>
      <c r="E297" s="82"/>
      <c r="F297" s="82"/>
      <c r="G297" s="82"/>
      <c r="H297" s="96">
        <v>1</v>
      </c>
    </row>
    <row r="298" spans="1:12" ht="25.5" x14ac:dyDescent="0.2">
      <c r="A298" s="45"/>
      <c r="B298" s="46"/>
      <c r="C298" s="184" t="s">
        <v>63</v>
      </c>
      <c r="D298" s="184"/>
      <c r="E298" s="184"/>
      <c r="F298" s="184"/>
      <c r="G298" s="184"/>
      <c r="H298" s="96" t="s">
        <v>326</v>
      </c>
    </row>
    <row r="299" spans="1:12" x14ac:dyDescent="0.2">
      <c r="A299" s="45"/>
      <c r="B299" s="46"/>
      <c r="C299" s="183"/>
      <c r="D299" s="183"/>
      <c r="E299" s="183"/>
      <c r="F299" s="183"/>
      <c r="G299" s="183"/>
      <c r="H299" s="96">
        <v>1</v>
      </c>
    </row>
    <row r="300" spans="1:12" x14ac:dyDescent="0.2">
      <c r="A300" s="45"/>
      <c r="B300" s="46"/>
      <c r="C300" s="183"/>
      <c r="D300" s="183"/>
      <c r="E300" s="183"/>
      <c r="F300" s="183"/>
      <c r="G300" s="183"/>
      <c r="H300" s="96">
        <v>1</v>
      </c>
    </row>
    <row r="301" spans="1:12" x14ac:dyDescent="0.2">
      <c r="A301" s="45"/>
      <c r="B301" s="44"/>
      <c r="C301" s="185" t="s">
        <v>64</v>
      </c>
      <c r="D301" s="185"/>
      <c r="E301" s="185"/>
      <c r="F301" s="185"/>
      <c r="G301" s="185"/>
      <c r="H301" s="96">
        <v>1</v>
      </c>
      <c r="K301" s="49"/>
      <c r="L301" s="49"/>
    </row>
    <row r="302" spans="1:12" s="49" customFormat="1" x14ac:dyDescent="0.2">
      <c r="A302" s="45"/>
      <c r="B302" s="46"/>
      <c r="C302" s="183"/>
      <c r="D302" s="183"/>
      <c r="E302" s="183"/>
      <c r="F302" s="183"/>
      <c r="G302" s="183"/>
      <c r="H302" s="96">
        <v>1</v>
      </c>
      <c r="I302" s="3"/>
      <c r="J302" s="3"/>
      <c r="K302" s="3"/>
      <c r="L302" s="3"/>
    </row>
    <row r="303" spans="1:12" x14ac:dyDescent="0.2">
      <c r="A303" s="45"/>
      <c r="B303" s="46" t="s">
        <v>91</v>
      </c>
      <c r="C303" s="183" t="s">
        <v>202</v>
      </c>
      <c r="D303" s="183"/>
      <c r="E303" s="183"/>
      <c r="F303" s="183"/>
      <c r="G303" s="183"/>
      <c r="H303" s="96">
        <v>1</v>
      </c>
    </row>
    <row r="304" spans="1:12" x14ac:dyDescent="0.2">
      <c r="A304" s="45"/>
      <c r="B304" s="46"/>
      <c r="C304" s="183"/>
      <c r="D304" s="183"/>
      <c r="E304" s="183"/>
      <c r="F304" s="183"/>
      <c r="G304" s="183"/>
      <c r="H304" s="96">
        <v>1</v>
      </c>
    </row>
    <row r="305" spans="1:10" x14ac:dyDescent="0.2">
      <c r="A305" s="45"/>
      <c r="B305" s="46"/>
      <c r="C305" s="183" t="s">
        <v>300</v>
      </c>
      <c r="D305" s="183"/>
      <c r="E305" s="183"/>
      <c r="F305" s="183"/>
      <c r="G305" s="183"/>
      <c r="H305" s="96">
        <v>1</v>
      </c>
    </row>
    <row r="306" spans="1:10" x14ac:dyDescent="0.2">
      <c r="A306" s="45"/>
      <c r="B306" s="46" t="s">
        <v>20</v>
      </c>
      <c r="C306" s="183" t="s">
        <v>203</v>
      </c>
      <c r="D306" s="183"/>
      <c r="E306" s="183"/>
      <c r="F306" s="183"/>
      <c r="G306" s="183"/>
      <c r="H306" s="96">
        <v>1</v>
      </c>
    </row>
    <row r="307" spans="1:10" x14ac:dyDescent="0.2">
      <c r="A307" s="45"/>
      <c r="B307" s="46" t="s">
        <v>20</v>
      </c>
      <c r="C307" s="183" t="s">
        <v>204</v>
      </c>
      <c r="D307" s="183"/>
      <c r="E307" s="183"/>
      <c r="F307" s="183"/>
      <c r="G307" s="183"/>
      <c r="H307" s="96">
        <v>1</v>
      </c>
    </row>
    <row r="308" spans="1:10" x14ac:dyDescent="0.2">
      <c r="A308" s="45"/>
      <c r="B308" s="46" t="s">
        <v>20</v>
      </c>
      <c r="C308" s="183" t="s">
        <v>205</v>
      </c>
      <c r="D308" s="183"/>
      <c r="E308" s="183"/>
      <c r="F308" s="183"/>
      <c r="G308" s="183"/>
      <c r="H308" s="96">
        <v>1</v>
      </c>
    </row>
    <row r="309" spans="1:10" x14ac:dyDescent="0.2">
      <c r="A309" s="45"/>
      <c r="B309" s="46" t="s">
        <v>20</v>
      </c>
      <c r="C309" s="183" t="s">
        <v>206</v>
      </c>
      <c r="D309" s="183"/>
      <c r="E309" s="183"/>
      <c r="F309" s="183"/>
      <c r="G309" s="183"/>
      <c r="H309" s="96">
        <v>1</v>
      </c>
    </row>
    <row r="310" spans="1:10" x14ac:dyDescent="0.2">
      <c r="A310" s="45"/>
      <c r="B310" s="46"/>
      <c r="C310" s="183"/>
      <c r="D310" s="183"/>
      <c r="E310" s="183"/>
      <c r="F310" s="183"/>
      <c r="G310" s="183"/>
      <c r="H310" s="96">
        <v>1</v>
      </c>
    </row>
    <row r="311" spans="1:10" ht="127.5" x14ac:dyDescent="0.2">
      <c r="A311" s="45"/>
      <c r="B311" s="46"/>
      <c r="C311" s="184" t="s">
        <v>301</v>
      </c>
      <c r="D311" s="184"/>
      <c r="E311" s="184"/>
      <c r="F311" s="184"/>
      <c r="G311" s="184"/>
      <c r="H311" s="96" t="s">
        <v>332</v>
      </c>
    </row>
    <row r="312" spans="1:10" ht="63.75" x14ac:dyDescent="0.2">
      <c r="A312" s="45"/>
      <c r="B312" s="46"/>
      <c r="C312" s="183" t="s">
        <v>302</v>
      </c>
      <c r="D312" s="183"/>
      <c r="E312" s="183"/>
      <c r="F312" s="183"/>
      <c r="G312" s="183"/>
      <c r="H312" s="96" t="s">
        <v>327</v>
      </c>
    </row>
    <row r="313" spans="1:10" x14ac:dyDescent="0.2">
      <c r="A313" s="45"/>
      <c r="B313" s="46"/>
      <c r="C313" s="183"/>
      <c r="D313" s="183"/>
      <c r="E313" s="183"/>
      <c r="F313" s="183"/>
      <c r="G313" s="183"/>
      <c r="H313" s="96">
        <v>1</v>
      </c>
    </row>
    <row r="314" spans="1:10" x14ac:dyDescent="0.2">
      <c r="A314" s="45"/>
      <c r="B314" s="46"/>
      <c r="C314" s="183" t="s">
        <v>85</v>
      </c>
      <c r="D314" s="183"/>
      <c r="E314" s="183"/>
      <c r="F314" s="183"/>
      <c r="G314" s="183"/>
      <c r="H314" s="96">
        <v>1</v>
      </c>
    </row>
    <row r="315" spans="1:10" x14ac:dyDescent="0.2">
      <c r="A315" s="45"/>
      <c r="B315" s="46" t="s">
        <v>20</v>
      </c>
      <c r="C315" s="183" t="s">
        <v>65</v>
      </c>
      <c r="D315" s="183"/>
      <c r="E315" s="183"/>
      <c r="F315" s="183"/>
      <c r="G315" s="183"/>
      <c r="H315" s="96">
        <v>1</v>
      </c>
      <c r="J315" s="49"/>
    </row>
    <row r="316" spans="1:10" x14ac:dyDescent="0.2">
      <c r="A316" s="45"/>
      <c r="B316" s="46" t="s">
        <v>20</v>
      </c>
      <c r="C316" s="183" t="s">
        <v>66</v>
      </c>
      <c r="D316" s="183"/>
      <c r="E316" s="183"/>
      <c r="F316" s="183"/>
      <c r="G316" s="183"/>
      <c r="H316" s="96">
        <v>1</v>
      </c>
      <c r="I316" s="49"/>
    </row>
    <row r="317" spans="1:10" x14ac:dyDescent="0.2">
      <c r="A317" s="45"/>
      <c r="B317" s="46" t="s">
        <v>20</v>
      </c>
      <c r="C317" s="183" t="s">
        <v>86</v>
      </c>
      <c r="D317" s="183"/>
      <c r="E317" s="183"/>
      <c r="F317" s="183"/>
      <c r="G317" s="183"/>
      <c r="H317" s="96">
        <v>1</v>
      </c>
    </row>
    <row r="318" spans="1:10" x14ac:dyDescent="0.2">
      <c r="A318" s="45"/>
      <c r="B318" s="46" t="s">
        <v>20</v>
      </c>
      <c r="C318" s="183" t="s">
        <v>67</v>
      </c>
      <c r="D318" s="183"/>
      <c r="E318" s="183"/>
      <c r="F318" s="183"/>
      <c r="G318" s="183"/>
      <c r="H318" s="96">
        <v>1</v>
      </c>
    </row>
    <row r="319" spans="1:10" ht="102" x14ac:dyDescent="0.2">
      <c r="A319" s="45"/>
      <c r="B319" s="46"/>
      <c r="C319" s="184" t="s">
        <v>303</v>
      </c>
      <c r="D319" s="184"/>
      <c r="E319" s="184"/>
      <c r="F319" s="184"/>
      <c r="G319" s="184"/>
      <c r="H319" s="96" t="s">
        <v>328</v>
      </c>
    </row>
    <row r="320" spans="1:10" x14ac:dyDescent="0.2">
      <c r="A320" s="45"/>
      <c r="B320" s="46"/>
      <c r="C320" s="183"/>
      <c r="D320" s="183"/>
      <c r="E320" s="183"/>
      <c r="F320" s="183"/>
      <c r="G320" s="183"/>
      <c r="H320" s="96">
        <v>1</v>
      </c>
    </row>
    <row r="321" spans="1:8" x14ac:dyDescent="0.2">
      <c r="A321" s="45"/>
      <c r="B321" s="46"/>
      <c r="C321" s="183"/>
      <c r="D321" s="183"/>
      <c r="E321" s="183"/>
      <c r="F321" s="183"/>
      <c r="G321" s="183"/>
      <c r="H321" s="96">
        <v>1</v>
      </c>
    </row>
    <row r="322" spans="1:8" x14ac:dyDescent="0.2">
      <c r="A322" s="45"/>
      <c r="B322" s="46" t="s">
        <v>92</v>
      </c>
      <c r="C322" s="183" t="s">
        <v>207</v>
      </c>
      <c r="D322" s="183"/>
      <c r="E322" s="183"/>
      <c r="F322" s="183"/>
      <c r="G322" s="183"/>
      <c r="H322" s="96">
        <v>1</v>
      </c>
    </row>
    <row r="323" spans="1:8" x14ac:dyDescent="0.2">
      <c r="A323" s="45"/>
      <c r="B323" s="46"/>
      <c r="C323" s="183"/>
      <c r="D323" s="183"/>
      <c r="E323" s="183"/>
      <c r="F323" s="183"/>
      <c r="G323" s="183"/>
      <c r="H323" s="96">
        <v>1</v>
      </c>
    </row>
    <row r="324" spans="1:8" ht="76.5" x14ac:dyDescent="0.2">
      <c r="A324" s="45"/>
      <c r="B324" s="46"/>
      <c r="C324" s="183" t="s">
        <v>304</v>
      </c>
      <c r="D324" s="183"/>
      <c r="E324" s="183"/>
      <c r="F324" s="183"/>
      <c r="G324" s="183"/>
      <c r="H324" s="96" t="s">
        <v>331</v>
      </c>
    </row>
    <row r="325" spans="1:8" x14ac:dyDescent="0.2">
      <c r="A325" s="45"/>
      <c r="B325" s="46"/>
      <c r="C325" s="183"/>
      <c r="D325" s="183"/>
      <c r="E325" s="183"/>
      <c r="F325" s="183"/>
      <c r="G325" s="183"/>
      <c r="H325" s="96">
        <v>1</v>
      </c>
    </row>
    <row r="326" spans="1:8" x14ac:dyDescent="0.2">
      <c r="A326" s="45"/>
      <c r="B326" s="46" t="s">
        <v>93</v>
      </c>
      <c r="C326" s="183" t="s">
        <v>208</v>
      </c>
      <c r="D326" s="183"/>
      <c r="E326" s="183"/>
      <c r="F326" s="183"/>
      <c r="G326" s="183"/>
      <c r="H326" s="96">
        <v>1</v>
      </c>
    </row>
    <row r="327" spans="1:8" x14ac:dyDescent="0.2">
      <c r="A327" s="45"/>
      <c r="B327" s="46"/>
      <c r="C327" s="183"/>
      <c r="D327" s="183"/>
      <c r="E327" s="183"/>
      <c r="F327" s="183"/>
      <c r="G327" s="183"/>
      <c r="H327" s="96">
        <v>1</v>
      </c>
    </row>
    <row r="328" spans="1:8" ht="76.5" x14ac:dyDescent="0.2">
      <c r="A328" s="45"/>
      <c r="B328" s="46"/>
      <c r="C328" s="183" t="s">
        <v>305</v>
      </c>
      <c r="D328" s="183"/>
      <c r="E328" s="183"/>
      <c r="F328" s="183"/>
      <c r="G328" s="183"/>
      <c r="H328" s="96" t="s">
        <v>331</v>
      </c>
    </row>
    <row r="329" spans="1:8" x14ac:dyDescent="0.2">
      <c r="A329" s="45"/>
      <c r="B329" s="46"/>
      <c r="C329" s="183"/>
      <c r="D329" s="183"/>
      <c r="E329" s="183"/>
      <c r="F329" s="183"/>
      <c r="G329" s="183"/>
      <c r="H329" s="96">
        <v>1</v>
      </c>
    </row>
    <row r="330" spans="1:8" x14ac:dyDescent="0.2">
      <c r="A330" s="45"/>
      <c r="B330" s="46" t="s">
        <v>16</v>
      </c>
      <c r="C330" s="183" t="s">
        <v>209</v>
      </c>
      <c r="D330" s="183"/>
      <c r="E330" s="183"/>
      <c r="F330" s="183"/>
      <c r="G330" s="183"/>
      <c r="H330" s="96">
        <v>1</v>
      </c>
    </row>
    <row r="331" spans="1:8" x14ac:dyDescent="0.2">
      <c r="A331" s="45"/>
      <c r="B331" s="46"/>
      <c r="C331" s="183"/>
      <c r="D331" s="183"/>
      <c r="E331" s="183"/>
      <c r="F331" s="183"/>
      <c r="G331" s="183"/>
      <c r="H331" s="96">
        <v>1</v>
      </c>
    </row>
    <row r="332" spans="1:8" ht="38.25" x14ac:dyDescent="0.2">
      <c r="A332" s="45"/>
      <c r="B332" s="46"/>
      <c r="C332" s="183" t="s">
        <v>306</v>
      </c>
      <c r="D332" s="183"/>
      <c r="E332" s="183"/>
      <c r="F332" s="183"/>
      <c r="G332" s="183"/>
      <c r="H332" s="96" t="s">
        <v>325</v>
      </c>
    </row>
    <row r="333" spans="1:8" x14ac:dyDescent="0.2">
      <c r="A333" s="45"/>
      <c r="B333" s="46"/>
      <c r="C333" s="183"/>
      <c r="D333" s="183"/>
      <c r="E333" s="183"/>
      <c r="F333" s="183"/>
      <c r="G333" s="183"/>
      <c r="H333" s="96">
        <v>1</v>
      </c>
    </row>
    <row r="334" spans="1:8" x14ac:dyDescent="0.2">
      <c r="A334" s="45"/>
      <c r="B334" s="46"/>
      <c r="C334" s="183"/>
      <c r="D334" s="183"/>
      <c r="E334" s="183"/>
      <c r="F334" s="183"/>
      <c r="G334" s="183"/>
      <c r="H334" s="96">
        <v>1</v>
      </c>
    </row>
    <row r="335" spans="1:8" x14ac:dyDescent="0.2">
      <c r="A335" s="45"/>
      <c r="B335" s="46"/>
      <c r="C335" s="183" t="s">
        <v>85</v>
      </c>
      <c r="D335" s="183"/>
      <c r="E335" s="183"/>
      <c r="F335" s="183"/>
      <c r="G335" s="183"/>
      <c r="H335" s="96">
        <v>1</v>
      </c>
    </row>
    <row r="336" spans="1:8" x14ac:dyDescent="0.2">
      <c r="A336" s="45"/>
      <c r="B336" s="46" t="s">
        <v>20</v>
      </c>
      <c r="C336" s="183" t="s">
        <v>68</v>
      </c>
      <c r="D336" s="183"/>
      <c r="E336" s="183"/>
      <c r="F336" s="183"/>
      <c r="G336" s="183"/>
      <c r="H336" s="96">
        <v>1</v>
      </c>
    </row>
    <row r="337" spans="1:16" x14ac:dyDescent="0.2">
      <c r="A337" s="45"/>
      <c r="B337" s="46" t="s">
        <v>20</v>
      </c>
      <c r="C337" s="183" t="s">
        <v>69</v>
      </c>
      <c r="D337" s="183"/>
      <c r="E337" s="183"/>
      <c r="F337" s="183"/>
      <c r="G337" s="183"/>
      <c r="H337" s="96">
        <v>1</v>
      </c>
    </row>
    <row r="338" spans="1:16" x14ac:dyDescent="0.2">
      <c r="A338" s="45"/>
      <c r="B338" s="46" t="s">
        <v>20</v>
      </c>
      <c r="C338" s="183" t="s">
        <v>70</v>
      </c>
      <c r="D338" s="183"/>
      <c r="E338" s="183"/>
      <c r="F338" s="183"/>
      <c r="G338" s="183"/>
      <c r="H338" s="96">
        <v>1</v>
      </c>
    </row>
    <row r="339" spans="1:16" x14ac:dyDescent="0.2">
      <c r="A339" s="45"/>
      <c r="B339" s="46" t="s">
        <v>20</v>
      </c>
      <c r="C339" s="183" t="s">
        <v>71</v>
      </c>
      <c r="D339" s="183"/>
      <c r="E339" s="183"/>
      <c r="F339" s="183"/>
      <c r="G339" s="183"/>
      <c r="H339" s="96">
        <v>1</v>
      </c>
    </row>
    <row r="340" spans="1:16" x14ac:dyDescent="0.2">
      <c r="A340" s="45"/>
      <c r="B340" s="46" t="s">
        <v>20</v>
      </c>
      <c r="C340" s="183" t="s">
        <v>135</v>
      </c>
      <c r="D340" s="183"/>
      <c r="E340" s="183"/>
      <c r="F340" s="183"/>
      <c r="G340" s="183"/>
      <c r="H340" s="96">
        <v>1</v>
      </c>
    </row>
    <row r="341" spans="1:16" x14ac:dyDescent="0.2">
      <c r="A341" s="45"/>
      <c r="B341" s="46" t="s">
        <v>20</v>
      </c>
      <c r="C341" s="183" t="s">
        <v>72</v>
      </c>
      <c r="D341" s="183"/>
      <c r="E341" s="183"/>
      <c r="F341" s="183"/>
      <c r="G341" s="183"/>
      <c r="H341" s="96">
        <v>1</v>
      </c>
    </row>
    <row r="342" spans="1:16" x14ac:dyDescent="0.2">
      <c r="A342" s="45"/>
      <c r="B342" s="46" t="s">
        <v>20</v>
      </c>
      <c r="C342" s="183" t="s">
        <v>73</v>
      </c>
      <c r="D342" s="183"/>
      <c r="E342" s="183"/>
      <c r="F342" s="183"/>
      <c r="G342" s="183"/>
      <c r="H342" s="96">
        <v>1</v>
      </c>
    </row>
    <row r="343" spans="1:16" x14ac:dyDescent="0.2">
      <c r="A343" s="45"/>
      <c r="B343" s="46"/>
      <c r="C343" s="183" t="s">
        <v>74</v>
      </c>
      <c r="D343" s="183"/>
      <c r="E343" s="183"/>
      <c r="F343" s="183"/>
      <c r="G343" s="183"/>
      <c r="H343" s="96">
        <v>1</v>
      </c>
    </row>
    <row r="344" spans="1:16" x14ac:dyDescent="0.2">
      <c r="A344" s="45"/>
      <c r="B344" s="46"/>
      <c r="C344" s="183"/>
      <c r="D344" s="183"/>
      <c r="E344" s="183"/>
      <c r="F344" s="183"/>
      <c r="G344" s="183"/>
      <c r="H344" s="96">
        <v>1</v>
      </c>
    </row>
    <row r="345" spans="1:16" x14ac:dyDescent="0.2">
      <c r="A345" s="45"/>
      <c r="B345" s="46"/>
      <c r="C345" s="183" t="s">
        <v>75</v>
      </c>
      <c r="D345" s="183"/>
      <c r="E345" s="183"/>
      <c r="F345" s="183"/>
      <c r="G345" s="183"/>
      <c r="H345" s="96">
        <v>1</v>
      </c>
    </row>
    <row r="346" spans="1:16" x14ac:dyDescent="0.2">
      <c r="A346" s="45"/>
      <c r="B346" s="46"/>
      <c r="C346" s="183"/>
      <c r="D346" s="183"/>
      <c r="E346" s="183"/>
      <c r="F346" s="183"/>
      <c r="G346" s="183"/>
      <c r="H346" s="96">
        <v>1</v>
      </c>
    </row>
    <row r="347" spans="1:16" x14ac:dyDescent="0.2">
      <c r="A347" s="45"/>
      <c r="B347" s="44"/>
      <c r="C347" s="185" t="s">
        <v>76</v>
      </c>
      <c r="D347" s="185"/>
      <c r="E347" s="185"/>
      <c r="F347" s="185"/>
      <c r="G347" s="185"/>
      <c r="H347" s="96">
        <v>1</v>
      </c>
    </row>
    <row r="348" spans="1:16" s="49" customFormat="1" x14ac:dyDescent="0.2">
      <c r="A348" s="45"/>
      <c r="B348" s="44"/>
      <c r="C348" s="185"/>
      <c r="D348" s="185"/>
      <c r="E348" s="185"/>
      <c r="F348" s="185"/>
      <c r="G348" s="185"/>
      <c r="H348" s="96">
        <v>1</v>
      </c>
      <c r="I348" s="3"/>
      <c r="J348" s="3"/>
      <c r="K348" s="3"/>
      <c r="L348" s="3"/>
      <c r="M348" s="3"/>
      <c r="N348" s="3"/>
      <c r="O348" s="3"/>
      <c r="P348" s="3"/>
    </row>
    <row r="349" spans="1:16" s="49" customFormat="1" x14ac:dyDescent="0.2">
      <c r="A349" s="45"/>
      <c r="B349" s="44"/>
      <c r="C349" s="185" t="s">
        <v>38</v>
      </c>
      <c r="D349" s="185"/>
      <c r="E349" s="185"/>
      <c r="F349" s="185"/>
      <c r="G349" s="185"/>
      <c r="H349" s="96">
        <v>1</v>
      </c>
      <c r="I349" s="3"/>
      <c r="J349" s="3"/>
      <c r="K349" s="3"/>
      <c r="L349" s="3"/>
      <c r="M349" s="3"/>
      <c r="N349" s="3"/>
      <c r="O349" s="3"/>
      <c r="P349" s="3"/>
    </row>
    <row r="350" spans="1:16" s="49" customFormat="1" x14ac:dyDescent="0.2">
      <c r="A350" s="45"/>
      <c r="B350" s="44"/>
      <c r="C350" s="48"/>
      <c r="D350" s="48"/>
      <c r="E350" s="48"/>
      <c r="F350" s="48"/>
      <c r="G350" s="48"/>
      <c r="H350" s="96">
        <v>1</v>
      </c>
      <c r="I350" s="3"/>
      <c r="J350" s="3"/>
      <c r="K350" s="3"/>
      <c r="L350" s="3"/>
      <c r="M350" s="3"/>
      <c r="N350" s="3"/>
      <c r="O350" s="3"/>
      <c r="P350" s="3"/>
    </row>
    <row r="351" spans="1:16" s="49" customFormat="1" ht="89.25" x14ac:dyDescent="0.2">
      <c r="A351" s="45"/>
      <c r="B351" s="46"/>
      <c r="C351" s="184" t="s">
        <v>307</v>
      </c>
      <c r="D351" s="184"/>
      <c r="E351" s="184"/>
      <c r="F351" s="184"/>
      <c r="G351" s="184"/>
      <c r="H351" s="96" t="s">
        <v>329</v>
      </c>
      <c r="I351" s="3"/>
      <c r="J351" s="3"/>
      <c r="K351" s="3"/>
      <c r="L351" s="3"/>
      <c r="M351" s="3"/>
      <c r="N351" s="3"/>
      <c r="O351" s="3"/>
      <c r="P351" s="3"/>
    </row>
    <row r="352" spans="1:16" ht="51" x14ac:dyDescent="0.2">
      <c r="A352" s="45"/>
      <c r="B352" s="46"/>
      <c r="C352" s="184" t="s">
        <v>308</v>
      </c>
      <c r="D352" s="184"/>
      <c r="E352" s="184"/>
      <c r="F352" s="184"/>
      <c r="G352" s="184"/>
      <c r="H352" s="96" t="s">
        <v>324</v>
      </c>
    </row>
    <row r="353" spans="1:16" x14ac:dyDescent="0.2">
      <c r="A353" s="45"/>
      <c r="B353" s="46"/>
      <c r="C353" s="47"/>
      <c r="D353" s="47"/>
      <c r="E353" s="47"/>
      <c r="F353" s="47"/>
      <c r="G353" s="47"/>
      <c r="H353" s="96">
        <v>1</v>
      </c>
    </row>
    <row r="354" spans="1:16" x14ac:dyDescent="0.2">
      <c r="A354" s="45"/>
      <c r="B354" s="44"/>
      <c r="C354" s="185" t="s">
        <v>77</v>
      </c>
      <c r="D354" s="185"/>
      <c r="E354" s="185"/>
      <c r="F354" s="185"/>
      <c r="G354" s="185"/>
      <c r="H354" s="96">
        <v>1</v>
      </c>
    </row>
    <row r="355" spans="1:16" s="49" customFormat="1" x14ac:dyDescent="0.2">
      <c r="A355" s="45"/>
      <c r="B355" s="46"/>
      <c r="C355" s="47"/>
      <c r="D355" s="47"/>
      <c r="E355" s="47"/>
      <c r="F355" s="47"/>
      <c r="G355" s="47"/>
      <c r="H355" s="96">
        <v>1</v>
      </c>
      <c r="I355" s="3"/>
      <c r="J355" s="3"/>
      <c r="K355" s="3"/>
      <c r="L355" s="3"/>
      <c r="M355" s="3"/>
      <c r="N355" s="3"/>
      <c r="O355" s="3"/>
      <c r="P355" s="3"/>
    </row>
    <row r="356" spans="1:16" ht="76.5" x14ac:dyDescent="0.2">
      <c r="A356" s="45"/>
      <c r="B356" s="46"/>
      <c r="C356" s="184" t="s">
        <v>309</v>
      </c>
      <c r="D356" s="184"/>
      <c r="E356" s="184"/>
      <c r="F356" s="184"/>
      <c r="G356" s="184"/>
      <c r="H356" s="96" t="s">
        <v>331</v>
      </c>
    </row>
    <row r="357" spans="1:16" x14ac:dyDescent="0.2">
      <c r="A357" s="45"/>
      <c r="B357" s="46"/>
      <c r="C357" s="183"/>
      <c r="D357" s="183"/>
      <c r="E357" s="183"/>
      <c r="F357" s="183"/>
      <c r="G357" s="183"/>
      <c r="H357" s="96">
        <v>1</v>
      </c>
    </row>
    <row r="358" spans="1:16" x14ac:dyDescent="0.2">
      <c r="A358" s="45"/>
      <c r="B358" s="44"/>
      <c r="C358" s="185" t="s">
        <v>78</v>
      </c>
      <c r="D358" s="185"/>
      <c r="E358" s="185"/>
      <c r="F358" s="185"/>
      <c r="G358" s="185"/>
      <c r="H358" s="96">
        <v>1</v>
      </c>
    </row>
    <row r="359" spans="1:16" s="49" customFormat="1" x14ac:dyDescent="0.2">
      <c r="A359" s="45"/>
      <c r="B359" s="46"/>
      <c r="C359" s="47"/>
      <c r="D359" s="47"/>
      <c r="E359" s="47"/>
      <c r="F359" s="47"/>
      <c r="G359" s="47"/>
      <c r="H359" s="96">
        <v>1</v>
      </c>
      <c r="I359" s="3"/>
      <c r="J359" s="3"/>
      <c r="K359" s="3"/>
      <c r="L359" s="3"/>
      <c r="M359" s="3"/>
      <c r="N359" s="3"/>
      <c r="O359" s="3"/>
      <c r="P359" s="3"/>
    </row>
    <row r="360" spans="1:16" x14ac:dyDescent="0.2">
      <c r="A360" s="45"/>
      <c r="B360" s="46" t="s">
        <v>20</v>
      </c>
      <c r="C360" s="183" t="s">
        <v>79</v>
      </c>
      <c r="D360" s="183"/>
      <c r="E360" s="183"/>
      <c r="F360" s="183"/>
      <c r="G360" s="183"/>
      <c r="H360" s="96">
        <v>1</v>
      </c>
    </row>
    <row r="361" spans="1:16" x14ac:dyDescent="0.2">
      <c r="A361" s="45"/>
      <c r="B361" s="46" t="s">
        <v>20</v>
      </c>
      <c r="C361" s="183" t="s">
        <v>80</v>
      </c>
      <c r="D361" s="183"/>
      <c r="E361" s="183"/>
      <c r="F361" s="183"/>
      <c r="G361" s="183"/>
      <c r="H361" s="96">
        <v>1</v>
      </c>
    </row>
    <row r="362" spans="1:16" x14ac:dyDescent="0.2">
      <c r="A362" s="45"/>
      <c r="B362" s="46" t="s">
        <v>20</v>
      </c>
      <c r="C362" s="183" t="s">
        <v>310</v>
      </c>
      <c r="D362" s="183"/>
      <c r="E362" s="183"/>
      <c r="F362" s="183"/>
      <c r="G362" s="183"/>
      <c r="H362" s="96">
        <v>1</v>
      </c>
    </row>
    <row r="363" spans="1:16" x14ac:dyDescent="0.2">
      <c r="A363" s="45"/>
      <c r="B363" s="46" t="s">
        <v>20</v>
      </c>
      <c r="C363" s="183" t="s">
        <v>311</v>
      </c>
      <c r="D363" s="183"/>
      <c r="E363" s="183"/>
      <c r="F363" s="183"/>
      <c r="G363" s="183"/>
      <c r="H363" s="96">
        <v>1</v>
      </c>
    </row>
    <row r="364" spans="1:16" x14ac:dyDescent="0.2">
      <c r="A364" s="45"/>
      <c r="B364" s="46" t="s">
        <v>20</v>
      </c>
      <c r="C364" s="183" t="s">
        <v>312</v>
      </c>
      <c r="D364" s="183"/>
      <c r="E364" s="183"/>
      <c r="F364" s="183"/>
      <c r="G364" s="183"/>
      <c r="H364" s="96">
        <v>1</v>
      </c>
    </row>
    <row r="365" spans="1:16" x14ac:dyDescent="0.2">
      <c r="A365" s="45"/>
      <c r="B365" s="46" t="s">
        <v>20</v>
      </c>
      <c r="C365" s="183" t="s">
        <v>81</v>
      </c>
      <c r="D365" s="183"/>
      <c r="E365" s="183"/>
      <c r="F365" s="183"/>
      <c r="G365" s="183"/>
      <c r="H365" s="96">
        <v>1</v>
      </c>
    </row>
    <row r="366" spans="1:16" x14ac:dyDescent="0.2">
      <c r="H366" s="96">
        <v>1</v>
      </c>
    </row>
    <row r="367" spans="1:16" x14ac:dyDescent="0.2">
      <c r="H367" s="96">
        <v>1</v>
      </c>
    </row>
    <row r="368" spans="1:16" ht="18" x14ac:dyDescent="0.25">
      <c r="A368" s="44"/>
      <c r="C368" s="190" t="s">
        <v>36</v>
      </c>
      <c r="D368" s="190"/>
      <c r="E368" s="190"/>
      <c r="F368" s="190"/>
      <c r="G368" s="190"/>
      <c r="H368" s="96">
        <v>1</v>
      </c>
      <c r="K368" s="49"/>
    </row>
    <row r="369" spans="1:16" x14ac:dyDescent="0.2">
      <c r="A369" s="44"/>
      <c r="H369" s="96">
        <v>1</v>
      </c>
    </row>
    <row r="370" spans="1:16" x14ac:dyDescent="0.2">
      <c r="A370" s="44"/>
      <c r="H370" s="96">
        <v>1</v>
      </c>
      <c r="J370" s="49"/>
    </row>
    <row r="371" spans="1:16" x14ac:dyDescent="0.2">
      <c r="A371" s="45"/>
      <c r="B371" s="44"/>
      <c r="C371" s="185" t="s">
        <v>33</v>
      </c>
      <c r="D371" s="185"/>
      <c r="E371" s="185"/>
      <c r="F371" s="185"/>
      <c r="G371" s="185"/>
      <c r="H371" s="96">
        <v>1</v>
      </c>
      <c r="J371" s="49"/>
    </row>
    <row r="372" spans="1:16" s="49" customFormat="1" x14ac:dyDescent="0.2">
      <c r="A372" s="45"/>
      <c r="B372" s="46"/>
      <c r="C372" s="183"/>
      <c r="D372" s="183"/>
      <c r="E372" s="183"/>
      <c r="F372" s="183"/>
      <c r="G372" s="183"/>
      <c r="H372" s="96">
        <v>1</v>
      </c>
      <c r="I372" s="3"/>
      <c r="M372" s="3"/>
      <c r="N372" s="3"/>
      <c r="O372" s="3"/>
      <c r="P372" s="3"/>
    </row>
    <row r="373" spans="1:16" x14ac:dyDescent="0.2">
      <c r="A373" s="45"/>
      <c r="B373" s="46"/>
      <c r="C373" s="183"/>
      <c r="D373" s="183"/>
      <c r="E373" s="183"/>
      <c r="F373" s="183"/>
      <c r="G373" s="183"/>
      <c r="H373" s="96">
        <v>1</v>
      </c>
      <c r="J373" s="49"/>
      <c r="L373" s="49"/>
      <c r="M373" s="49"/>
      <c r="N373" s="49"/>
      <c r="O373" s="49"/>
      <c r="P373" s="49"/>
    </row>
    <row r="374" spans="1:16" x14ac:dyDescent="0.2">
      <c r="A374" s="45"/>
      <c r="B374" s="46"/>
      <c r="C374" s="183" t="s">
        <v>35</v>
      </c>
      <c r="D374" s="183"/>
      <c r="E374" s="183"/>
      <c r="F374" s="183"/>
      <c r="G374" s="183"/>
      <c r="H374" s="96">
        <v>1</v>
      </c>
      <c r="J374" s="49"/>
      <c r="L374" s="49"/>
      <c r="M374" s="49"/>
      <c r="N374" s="49"/>
      <c r="O374" s="49"/>
      <c r="P374" s="49"/>
    </row>
    <row r="375" spans="1:16" ht="25.5" x14ac:dyDescent="0.2">
      <c r="A375" s="45"/>
      <c r="B375" s="46"/>
      <c r="C375" s="184" t="s">
        <v>96</v>
      </c>
      <c r="D375" s="184"/>
      <c r="E375" s="184"/>
      <c r="F375" s="184"/>
      <c r="G375" s="184"/>
      <c r="H375" s="96" t="s">
        <v>326</v>
      </c>
      <c r="J375" s="49"/>
      <c r="L375" s="49"/>
      <c r="M375" s="49"/>
      <c r="N375" s="49"/>
      <c r="O375" s="49"/>
      <c r="P375" s="49"/>
    </row>
    <row r="376" spans="1:16" x14ac:dyDescent="0.2">
      <c r="A376" s="45"/>
      <c r="B376" s="46"/>
      <c r="C376" s="183"/>
      <c r="D376" s="183"/>
      <c r="E376" s="183"/>
      <c r="F376" s="183"/>
      <c r="G376" s="183"/>
      <c r="H376" s="96">
        <v>1</v>
      </c>
      <c r="M376" s="49"/>
      <c r="N376" s="49"/>
      <c r="O376" s="49"/>
      <c r="P376" s="49"/>
    </row>
    <row r="377" spans="1:16" x14ac:dyDescent="0.2">
      <c r="A377" s="45"/>
      <c r="B377" s="50">
        <v>1</v>
      </c>
      <c r="C377" s="183" t="s">
        <v>22</v>
      </c>
      <c r="D377" s="183"/>
      <c r="E377" s="183"/>
      <c r="F377" s="183"/>
      <c r="G377" s="183"/>
      <c r="H377" s="96">
        <v>1</v>
      </c>
      <c r="I377" s="49"/>
    </row>
    <row r="378" spans="1:16" x14ac:dyDescent="0.2">
      <c r="A378" s="45"/>
      <c r="B378" s="50">
        <v>2</v>
      </c>
      <c r="C378" s="183" t="s">
        <v>23</v>
      </c>
      <c r="D378" s="183"/>
      <c r="E378" s="183"/>
      <c r="F378" s="183"/>
      <c r="G378" s="183"/>
      <c r="H378" s="96">
        <v>1</v>
      </c>
      <c r="I378" s="49"/>
    </row>
    <row r="379" spans="1:16" x14ac:dyDescent="0.2">
      <c r="A379" s="45"/>
      <c r="B379" s="50">
        <v>3</v>
      </c>
      <c r="C379" s="183" t="s">
        <v>24</v>
      </c>
      <c r="D379" s="183"/>
      <c r="E379" s="183"/>
      <c r="F379" s="183"/>
      <c r="G379" s="183"/>
      <c r="H379" s="96">
        <v>1</v>
      </c>
      <c r="I379" s="49"/>
      <c r="J379" s="49"/>
      <c r="L379" s="49"/>
    </row>
    <row r="380" spans="1:16" x14ac:dyDescent="0.2">
      <c r="A380" s="45"/>
      <c r="B380" s="50">
        <v>4</v>
      </c>
      <c r="C380" s="183" t="s">
        <v>25</v>
      </c>
      <c r="D380" s="183"/>
      <c r="E380" s="183"/>
      <c r="F380" s="183"/>
      <c r="G380" s="183"/>
      <c r="H380" s="96">
        <v>1</v>
      </c>
      <c r="I380" s="49"/>
      <c r="M380" s="49"/>
      <c r="N380" s="49"/>
      <c r="O380" s="49"/>
      <c r="P380" s="49"/>
    </row>
    <row r="381" spans="1:16" x14ac:dyDescent="0.2">
      <c r="A381" s="45"/>
      <c r="B381" s="50">
        <v>5</v>
      </c>
      <c r="C381" s="183" t="s">
        <v>94</v>
      </c>
      <c r="D381" s="183"/>
      <c r="E381" s="183"/>
      <c r="F381" s="183"/>
      <c r="G381" s="183"/>
      <c r="H381" s="96">
        <v>1</v>
      </c>
    </row>
    <row r="382" spans="1:16" x14ac:dyDescent="0.2">
      <c r="A382" s="45"/>
      <c r="B382" s="50">
        <v>6</v>
      </c>
      <c r="C382" s="183" t="s">
        <v>313</v>
      </c>
      <c r="D382" s="183"/>
      <c r="E382" s="183"/>
      <c r="F382" s="183"/>
      <c r="G382" s="183"/>
      <c r="H382" s="96">
        <v>1</v>
      </c>
    </row>
    <row r="383" spans="1:16" x14ac:dyDescent="0.2">
      <c r="A383" s="45"/>
      <c r="B383" s="50">
        <v>7</v>
      </c>
      <c r="C383" s="183" t="s">
        <v>26</v>
      </c>
      <c r="D383" s="183"/>
      <c r="E383" s="183"/>
      <c r="F383" s="183"/>
      <c r="G383" s="183"/>
      <c r="H383" s="96">
        <v>1</v>
      </c>
      <c r="J383" s="49"/>
      <c r="L383" s="49"/>
    </row>
    <row r="384" spans="1:16" x14ac:dyDescent="0.2">
      <c r="A384" s="45"/>
      <c r="B384" s="50">
        <v>8</v>
      </c>
      <c r="C384" s="183" t="s">
        <v>27</v>
      </c>
      <c r="D384" s="183"/>
      <c r="E384" s="183"/>
      <c r="F384" s="183"/>
      <c r="G384" s="183"/>
      <c r="H384" s="96">
        <v>1</v>
      </c>
      <c r="I384" s="49"/>
      <c r="M384" s="49"/>
      <c r="N384" s="49"/>
      <c r="O384" s="49"/>
      <c r="P384" s="49"/>
    </row>
    <row r="385" spans="1:16" x14ac:dyDescent="0.2">
      <c r="A385" s="45"/>
      <c r="B385" s="50">
        <v>9</v>
      </c>
      <c r="C385" s="183" t="s">
        <v>28</v>
      </c>
      <c r="D385" s="183"/>
      <c r="E385" s="183"/>
      <c r="F385" s="183"/>
      <c r="G385" s="183"/>
      <c r="H385" s="96">
        <v>1</v>
      </c>
      <c r="K385" s="49"/>
    </row>
    <row r="386" spans="1:16" x14ac:dyDescent="0.2">
      <c r="A386" s="45"/>
      <c r="B386" s="50">
        <v>10</v>
      </c>
      <c r="C386" s="183" t="s">
        <v>29</v>
      </c>
      <c r="D386" s="183"/>
      <c r="E386" s="183"/>
      <c r="F386" s="183"/>
      <c r="G386" s="183"/>
      <c r="H386" s="96">
        <v>1</v>
      </c>
    </row>
    <row r="387" spans="1:16" x14ac:dyDescent="0.2">
      <c r="A387" s="45"/>
      <c r="B387" s="50">
        <v>11</v>
      </c>
      <c r="C387" s="183" t="s">
        <v>314</v>
      </c>
      <c r="D387" s="183"/>
      <c r="E387" s="183"/>
      <c r="F387" s="183"/>
      <c r="G387" s="183"/>
      <c r="H387" s="96">
        <v>1</v>
      </c>
    </row>
    <row r="388" spans="1:16" x14ac:dyDescent="0.2">
      <c r="A388" s="45"/>
      <c r="B388" s="50">
        <v>12</v>
      </c>
      <c r="C388" s="183" t="s">
        <v>30</v>
      </c>
      <c r="D388" s="183"/>
      <c r="E388" s="183"/>
      <c r="F388" s="183"/>
      <c r="G388" s="183"/>
      <c r="H388" s="96">
        <v>1</v>
      </c>
      <c r="I388" s="49"/>
    </row>
    <row r="389" spans="1:16" x14ac:dyDescent="0.2">
      <c r="A389" s="45"/>
      <c r="B389" s="50">
        <v>13</v>
      </c>
      <c r="C389" s="183" t="s">
        <v>315</v>
      </c>
      <c r="D389" s="183"/>
      <c r="E389" s="183"/>
      <c r="F389" s="183"/>
      <c r="G389" s="183"/>
      <c r="H389" s="96">
        <v>1</v>
      </c>
    </row>
    <row r="390" spans="1:16" x14ac:dyDescent="0.2">
      <c r="A390" s="45"/>
      <c r="B390" s="50">
        <v>14</v>
      </c>
      <c r="C390" s="183" t="s">
        <v>8</v>
      </c>
      <c r="D390" s="183"/>
      <c r="E390" s="183"/>
      <c r="F390" s="183"/>
      <c r="G390" s="183"/>
      <c r="H390" s="96">
        <v>1</v>
      </c>
    </row>
    <row r="391" spans="1:16" x14ac:dyDescent="0.2">
      <c r="A391" s="45"/>
      <c r="B391" s="50">
        <v>15</v>
      </c>
      <c r="C391" s="183" t="s">
        <v>9</v>
      </c>
      <c r="D391" s="183"/>
      <c r="E391" s="183"/>
      <c r="F391" s="183"/>
      <c r="G391" s="183"/>
      <c r="H391" s="96">
        <v>1</v>
      </c>
    </row>
    <row r="392" spans="1:16" x14ac:dyDescent="0.2">
      <c r="A392" s="45"/>
      <c r="B392" s="50">
        <v>16</v>
      </c>
      <c r="C392" s="183" t="s">
        <v>87</v>
      </c>
      <c r="D392" s="183"/>
      <c r="E392" s="183"/>
      <c r="F392" s="183"/>
      <c r="G392" s="183"/>
      <c r="H392" s="96">
        <v>1</v>
      </c>
    </row>
    <row r="393" spans="1:16" x14ac:dyDescent="0.2">
      <c r="A393" s="45"/>
      <c r="B393" s="50">
        <v>17</v>
      </c>
      <c r="C393" s="183" t="s">
        <v>88</v>
      </c>
      <c r="D393" s="183"/>
      <c r="E393" s="183"/>
      <c r="F393" s="183"/>
      <c r="G393" s="183"/>
      <c r="H393" s="96">
        <v>1</v>
      </c>
    </row>
    <row r="394" spans="1:16" x14ac:dyDescent="0.2">
      <c r="A394" s="45"/>
      <c r="B394" s="50">
        <v>18</v>
      </c>
      <c r="C394" s="183" t="s">
        <v>89</v>
      </c>
      <c r="D394" s="183"/>
      <c r="E394" s="183"/>
      <c r="F394" s="183"/>
      <c r="G394" s="183"/>
      <c r="H394" s="96">
        <v>1</v>
      </c>
    </row>
    <row r="395" spans="1:16" x14ac:dyDescent="0.2">
      <c r="A395" s="45"/>
      <c r="B395" s="50">
        <v>19</v>
      </c>
      <c r="C395" s="183" t="s">
        <v>90</v>
      </c>
      <c r="D395" s="183"/>
      <c r="E395" s="183"/>
      <c r="F395" s="183"/>
      <c r="G395" s="183"/>
      <c r="H395" s="96">
        <v>1</v>
      </c>
    </row>
    <row r="396" spans="1:16" x14ac:dyDescent="0.2">
      <c r="A396" s="45"/>
      <c r="B396" s="46"/>
      <c r="C396" s="183"/>
      <c r="D396" s="183"/>
      <c r="E396" s="183"/>
      <c r="F396" s="183"/>
      <c r="G396" s="183"/>
      <c r="H396" s="96">
        <v>1</v>
      </c>
      <c r="J396" s="49"/>
      <c r="L396" s="49"/>
    </row>
    <row r="397" spans="1:16" ht="25.5" x14ac:dyDescent="0.2">
      <c r="A397" s="45"/>
      <c r="B397" s="46"/>
      <c r="C397" s="183" t="s">
        <v>95</v>
      </c>
      <c r="D397" s="183"/>
      <c r="E397" s="183"/>
      <c r="F397" s="183"/>
      <c r="G397" s="183"/>
      <c r="H397" s="96" t="s">
        <v>326</v>
      </c>
      <c r="M397" s="49"/>
      <c r="N397" s="49"/>
      <c r="O397" s="49"/>
      <c r="P397" s="49"/>
    </row>
    <row r="398" spans="1:16" ht="25.5" x14ac:dyDescent="0.2">
      <c r="A398" s="45"/>
      <c r="B398" s="50">
        <v>1</v>
      </c>
      <c r="C398" s="184" t="s">
        <v>137</v>
      </c>
      <c r="D398" s="184"/>
      <c r="E398" s="184"/>
      <c r="F398" s="184"/>
      <c r="G398" s="184"/>
      <c r="H398" s="96" t="s">
        <v>326</v>
      </c>
    </row>
    <row r="399" spans="1:16" x14ac:dyDescent="0.2">
      <c r="A399" s="45"/>
      <c r="B399" s="50">
        <v>2</v>
      </c>
      <c r="C399" s="184" t="s">
        <v>138</v>
      </c>
      <c r="D399" s="184"/>
      <c r="E399" s="184"/>
      <c r="F399" s="184"/>
      <c r="G399" s="184"/>
      <c r="H399" s="96">
        <v>1</v>
      </c>
    </row>
    <row r="400" spans="1:16" ht="25.5" x14ac:dyDescent="0.2">
      <c r="A400" s="45"/>
      <c r="B400" s="50">
        <v>3</v>
      </c>
      <c r="C400" s="191" t="s">
        <v>316</v>
      </c>
      <c r="D400" s="191"/>
      <c r="E400" s="191"/>
      <c r="F400" s="191"/>
      <c r="G400" s="191"/>
      <c r="H400" s="96" t="s">
        <v>326</v>
      </c>
    </row>
    <row r="401" spans="1:9" x14ac:dyDescent="0.2">
      <c r="A401" s="45"/>
      <c r="B401" s="50">
        <v>4</v>
      </c>
      <c r="C401" s="86" t="s">
        <v>139</v>
      </c>
      <c r="D401" s="86"/>
      <c r="E401" s="86"/>
      <c r="F401" s="86"/>
      <c r="G401" s="86"/>
      <c r="H401" s="96">
        <v>1</v>
      </c>
      <c r="I401" s="49"/>
    </row>
    <row r="402" spans="1:9" x14ac:dyDescent="0.2">
      <c r="A402" s="45"/>
      <c r="B402" s="50">
        <v>5</v>
      </c>
      <c r="C402" s="191" t="s">
        <v>140</v>
      </c>
      <c r="D402" s="191"/>
      <c r="E402" s="191"/>
      <c r="F402" s="191"/>
      <c r="G402" s="191"/>
      <c r="H402" s="96">
        <v>1</v>
      </c>
    </row>
    <row r="403" spans="1:9" x14ac:dyDescent="0.2">
      <c r="A403" s="45"/>
      <c r="B403" s="50"/>
      <c r="C403" s="47"/>
      <c r="D403" s="47"/>
      <c r="E403" s="47"/>
      <c r="F403" s="47"/>
      <c r="G403" s="47"/>
      <c r="H403" s="96">
        <v>1</v>
      </c>
    </row>
    <row r="404" spans="1:9" ht="89.25" x14ac:dyDescent="0.2">
      <c r="A404" s="45"/>
      <c r="B404" s="46"/>
      <c r="C404" s="183" t="s">
        <v>317</v>
      </c>
      <c r="D404" s="183"/>
      <c r="E404" s="183"/>
      <c r="F404" s="183"/>
      <c r="G404" s="183"/>
      <c r="H404" s="96" t="s">
        <v>329</v>
      </c>
    </row>
    <row r="405" spans="1:9" ht="89.25" x14ac:dyDescent="0.2">
      <c r="A405" s="45"/>
      <c r="B405" s="46"/>
      <c r="C405" s="183" t="s">
        <v>318</v>
      </c>
      <c r="D405" s="183"/>
      <c r="E405" s="183"/>
      <c r="F405" s="183"/>
      <c r="G405" s="183"/>
      <c r="H405" s="96" t="s">
        <v>329</v>
      </c>
    </row>
    <row r="406" spans="1:9" ht="38.25" x14ac:dyDescent="0.2">
      <c r="A406" s="45"/>
      <c r="B406" s="46"/>
      <c r="C406" s="183" t="s">
        <v>210</v>
      </c>
      <c r="D406" s="183"/>
      <c r="E406" s="183"/>
      <c r="F406" s="183"/>
      <c r="G406" s="183"/>
      <c r="H406" s="96" t="s">
        <v>325</v>
      </c>
    </row>
    <row r="407" spans="1:9" x14ac:dyDescent="0.2">
      <c r="A407" s="45"/>
      <c r="B407" s="46"/>
      <c r="C407" s="47"/>
      <c r="D407" s="47"/>
      <c r="E407" s="47"/>
      <c r="F407" s="47"/>
      <c r="G407" s="47"/>
      <c r="H407" s="96">
        <v>1</v>
      </c>
    </row>
    <row r="408" spans="1:9" x14ac:dyDescent="0.2">
      <c r="A408" s="45"/>
      <c r="B408" s="46"/>
      <c r="C408" s="183" t="s">
        <v>10</v>
      </c>
      <c r="D408" s="183"/>
      <c r="E408" s="183"/>
      <c r="F408" s="183"/>
      <c r="G408" s="183"/>
      <c r="H408" s="96">
        <v>1</v>
      </c>
    </row>
    <row r="409" spans="1:9" x14ac:dyDescent="0.2">
      <c r="A409" s="45"/>
      <c r="B409" s="46"/>
      <c r="C409" s="47"/>
      <c r="D409" s="47"/>
      <c r="E409" s="47"/>
      <c r="F409" s="47"/>
      <c r="G409" s="47"/>
      <c r="H409" s="96">
        <v>1</v>
      </c>
    </row>
    <row r="410" spans="1:9" x14ac:dyDescent="0.2">
      <c r="A410" s="45"/>
      <c r="B410" s="46"/>
      <c r="C410" s="183" t="s">
        <v>14</v>
      </c>
      <c r="D410" s="183"/>
      <c r="E410" s="183"/>
      <c r="F410" s="183"/>
      <c r="G410" s="183"/>
      <c r="H410" s="96">
        <v>1</v>
      </c>
    </row>
    <row r="411" spans="1:9" x14ac:dyDescent="0.2">
      <c r="A411" s="45"/>
      <c r="B411" s="46" t="s">
        <v>20</v>
      </c>
      <c r="C411" s="183" t="s">
        <v>15</v>
      </c>
      <c r="D411" s="183"/>
      <c r="E411" s="183"/>
      <c r="F411" s="183"/>
      <c r="G411" s="183"/>
      <c r="H411" s="96">
        <v>1</v>
      </c>
    </row>
    <row r="412" spans="1:9" ht="51" x14ac:dyDescent="0.2">
      <c r="A412" s="45"/>
      <c r="B412" s="46" t="s">
        <v>20</v>
      </c>
      <c r="C412" s="183" t="s">
        <v>31</v>
      </c>
      <c r="D412" s="183"/>
      <c r="E412" s="183"/>
      <c r="F412" s="183"/>
      <c r="G412" s="183"/>
      <c r="H412" s="96" t="s">
        <v>324</v>
      </c>
    </row>
    <row r="413" spans="1:9" x14ac:dyDescent="0.2">
      <c r="A413" s="45"/>
      <c r="B413" s="46" t="s">
        <v>20</v>
      </c>
      <c r="C413" s="183" t="s">
        <v>82</v>
      </c>
      <c r="D413" s="183"/>
      <c r="E413" s="183"/>
      <c r="F413" s="183"/>
      <c r="G413" s="183"/>
      <c r="H413" s="96">
        <v>1</v>
      </c>
    </row>
    <row r="414" spans="1:9" x14ac:dyDescent="0.2">
      <c r="A414" s="45"/>
      <c r="B414" s="46" t="s">
        <v>20</v>
      </c>
      <c r="C414" s="183" t="s">
        <v>83</v>
      </c>
      <c r="D414" s="183"/>
      <c r="E414" s="183"/>
      <c r="F414" s="183"/>
      <c r="G414" s="183"/>
      <c r="H414" s="96">
        <v>1</v>
      </c>
    </row>
    <row r="415" spans="1:9" x14ac:dyDescent="0.2">
      <c r="A415" s="45"/>
      <c r="B415" s="46" t="s">
        <v>20</v>
      </c>
      <c r="C415" s="183" t="s">
        <v>11</v>
      </c>
      <c r="D415" s="183"/>
      <c r="E415" s="183"/>
      <c r="F415" s="183"/>
      <c r="G415" s="183"/>
      <c r="H415" s="96">
        <v>1</v>
      </c>
    </row>
    <row r="416" spans="1:9" x14ac:dyDescent="0.2">
      <c r="A416" s="45"/>
      <c r="B416" s="46" t="s">
        <v>20</v>
      </c>
      <c r="C416" s="183" t="s">
        <v>12</v>
      </c>
      <c r="D416" s="183"/>
      <c r="E416" s="183"/>
      <c r="F416" s="183"/>
      <c r="G416" s="183"/>
      <c r="H416" s="96">
        <v>1</v>
      </c>
    </row>
    <row r="417" spans="1:16" x14ac:dyDescent="0.2">
      <c r="A417" s="45"/>
      <c r="B417" s="46"/>
      <c r="C417" s="183"/>
      <c r="D417" s="183"/>
      <c r="E417" s="183"/>
      <c r="F417" s="183"/>
      <c r="G417" s="183"/>
      <c r="H417" s="96">
        <v>1</v>
      </c>
    </row>
    <row r="418" spans="1:16" x14ac:dyDescent="0.2">
      <c r="A418" s="45"/>
      <c r="B418" s="46"/>
      <c r="C418" s="183" t="s">
        <v>84</v>
      </c>
      <c r="D418" s="183"/>
      <c r="E418" s="183"/>
      <c r="F418" s="183"/>
      <c r="G418" s="183"/>
      <c r="H418" s="96">
        <v>1</v>
      </c>
    </row>
    <row r="419" spans="1:16" s="51" customFormat="1" x14ac:dyDescent="0.2">
      <c r="A419" s="45"/>
      <c r="B419" s="46"/>
      <c r="C419" s="183"/>
      <c r="D419" s="183"/>
      <c r="E419" s="183"/>
      <c r="F419" s="183"/>
      <c r="G419" s="183"/>
      <c r="H419" s="96">
        <v>1</v>
      </c>
      <c r="I419" s="3"/>
      <c r="J419" s="3"/>
      <c r="K419" s="3"/>
      <c r="L419" s="3"/>
      <c r="M419" s="3"/>
      <c r="N419" s="3"/>
      <c r="O419" s="3"/>
      <c r="P419" s="3"/>
    </row>
    <row r="420" spans="1:16" x14ac:dyDescent="0.2">
      <c r="A420" s="45"/>
      <c r="B420" s="46"/>
      <c r="C420" s="183"/>
      <c r="D420" s="183"/>
      <c r="E420" s="183"/>
      <c r="F420" s="183"/>
      <c r="G420" s="183"/>
      <c r="H420" s="96">
        <v>1</v>
      </c>
    </row>
    <row r="421" spans="1:16" ht="18" x14ac:dyDescent="0.2">
      <c r="A421" s="45"/>
      <c r="B421" s="44"/>
      <c r="C421" s="189" t="s">
        <v>119</v>
      </c>
      <c r="D421" s="189"/>
      <c r="E421" s="189"/>
      <c r="F421" s="189"/>
      <c r="G421" s="189"/>
      <c r="H421" s="96">
        <v>1</v>
      </c>
    </row>
    <row r="422" spans="1:16" s="49" customFormat="1" x14ac:dyDescent="0.2">
      <c r="A422" s="45"/>
      <c r="B422" s="46"/>
      <c r="C422" s="183"/>
      <c r="D422" s="183"/>
      <c r="E422" s="183"/>
      <c r="F422" s="183"/>
      <c r="G422" s="183"/>
      <c r="H422" s="96">
        <v>1</v>
      </c>
      <c r="I422" s="3"/>
      <c r="J422" s="3"/>
      <c r="K422" s="3"/>
      <c r="L422" s="3"/>
      <c r="M422" s="3"/>
      <c r="N422" s="3"/>
      <c r="O422" s="3"/>
      <c r="P422" s="3"/>
    </row>
    <row r="423" spans="1:16" x14ac:dyDescent="0.2">
      <c r="A423" s="45"/>
      <c r="B423" s="46"/>
      <c r="C423" s="47"/>
      <c r="D423" s="47"/>
      <c r="E423" s="47"/>
      <c r="F423" s="47"/>
      <c r="G423" s="47"/>
      <c r="H423" s="96">
        <v>1</v>
      </c>
    </row>
    <row r="424" spans="1:16" x14ac:dyDescent="0.2">
      <c r="A424" s="45"/>
      <c r="B424" s="44"/>
      <c r="C424" s="185" t="s">
        <v>38</v>
      </c>
      <c r="D424" s="185"/>
      <c r="E424" s="185"/>
      <c r="F424" s="185"/>
      <c r="G424" s="185"/>
      <c r="H424" s="96">
        <v>1</v>
      </c>
    </row>
    <row r="425" spans="1:16" s="49" customFormat="1" x14ac:dyDescent="0.2">
      <c r="A425" s="45"/>
      <c r="B425" s="46"/>
      <c r="C425" s="183"/>
      <c r="D425" s="183"/>
      <c r="E425" s="183"/>
      <c r="F425" s="183"/>
      <c r="G425" s="183"/>
      <c r="H425" s="96">
        <v>1</v>
      </c>
      <c r="I425" s="3"/>
      <c r="J425" s="3"/>
      <c r="K425" s="3"/>
      <c r="L425" s="3"/>
      <c r="M425" s="3"/>
      <c r="N425" s="3"/>
      <c r="O425" s="3"/>
      <c r="P425" s="3"/>
    </row>
    <row r="426" spans="1:16" ht="51" x14ac:dyDescent="0.2">
      <c r="A426" s="45"/>
      <c r="B426" s="46"/>
      <c r="C426" s="183" t="s">
        <v>319</v>
      </c>
      <c r="D426" s="183"/>
      <c r="E426" s="183"/>
      <c r="F426" s="183"/>
      <c r="G426" s="183"/>
      <c r="H426" s="96" t="s">
        <v>324</v>
      </c>
    </row>
    <row r="427" spans="1:16" x14ac:dyDescent="0.2">
      <c r="A427" s="45"/>
      <c r="B427" s="46" t="s">
        <v>91</v>
      </c>
      <c r="C427" s="183" t="s">
        <v>120</v>
      </c>
      <c r="D427" s="183"/>
      <c r="E427" s="183"/>
      <c r="F427" s="183"/>
      <c r="G427" s="183"/>
      <c r="H427" s="96">
        <v>1</v>
      </c>
    </row>
    <row r="428" spans="1:16" x14ac:dyDescent="0.2">
      <c r="A428" s="45"/>
      <c r="B428" s="46" t="s">
        <v>20</v>
      </c>
      <c r="C428" s="183" t="s">
        <v>121</v>
      </c>
      <c r="D428" s="183"/>
      <c r="E428" s="183"/>
      <c r="F428" s="183"/>
      <c r="G428" s="183"/>
      <c r="H428" s="96">
        <v>1</v>
      </c>
    </row>
    <row r="429" spans="1:16" x14ac:dyDescent="0.2">
      <c r="A429" s="45"/>
      <c r="B429" s="46" t="s">
        <v>20</v>
      </c>
      <c r="C429" s="183" t="s">
        <v>122</v>
      </c>
      <c r="D429" s="183"/>
      <c r="E429" s="183"/>
      <c r="F429" s="183"/>
      <c r="G429" s="183"/>
      <c r="H429" s="96">
        <v>1</v>
      </c>
    </row>
    <row r="430" spans="1:16" x14ac:dyDescent="0.2">
      <c r="A430" s="45"/>
      <c r="B430" s="46" t="s">
        <v>20</v>
      </c>
      <c r="C430" s="183" t="s">
        <v>123</v>
      </c>
      <c r="D430" s="183"/>
      <c r="E430" s="183"/>
      <c r="F430" s="183"/>
      <c r="G430" s="183"/>
      <c r="H430" s="96">
        <v>1</v>
      </c>
    </row>
    <row r="431" spans="1:16" x14ac:dyDescent="0.2">
      <c r="A431" s="45"/>
      <c r="B431" s="46" t="s">
        <v>92</v>
      </c>
      <c r="C431" s="183" t="s">
        <v>124</v>
      </c>
      <c r="D431" s="183"/>
      <c r="E431" s="183"/>
      <c r="F431" s="183"/>
      <c r="G431" s="183"/>
      <c r="H431" s="96">
        <v>1</v>
      </c>
      <c r="K431" s="49"/>
    </row>
    <row r="432" spans="1:16" x14ac:dyDescent="0.2">
      <c r="A432" s="45"/>
      <c r="B432" s="46" t="s">
        <v>20</v>
      </c>
      <c r="C432" s="183" t="s">
        <v>125</v>
      </c>
      <c r="D432" s="183"/>
      <c r="E432" s="183"/>
      <c r="F432" s="183"/>
      <c r="G432" s="183"/>
      <c r="H432" s="96">
        <v>1</v>
      </c>
    </row>
    <row r="433" spans="1:16" x14ac:dyDescent="0.2">
      <c r="A433" s="45"/>
      <c r="B433" s="46" t="s">
        <v>20</v>
      </c>
      <c r="C433" s="183" t="s">
        <v>126</v>
      </c>
      <c r="D433" s="183"/>
      <c r="E433" s="183"/>
      <c r="F433" s="183"/>
      <c r="G433" s="183"/>
      <c r="H433" s="96">
        <v>1</v>
      </c>
    </row>
    <row r="434" spans="1:16" x14ac:dyDescent="0.2">
      <c r="A434" s="45"/>
      <c r="B434" s="46" t="s">
        <v>20</v>
      </c>
      <c r="C434" s="183" t="s">
        <v>127</v>
      </c>
      <c r="D434" s="183"/>
      <c r="E434" s="183"/>
      <c r="F434" s="183"/>
      <c r="G434" s="183"/>
      <c r="H434" s="96">
        <v>1</v>
      </c>
    </row>
    <row r="435" spans="1:16" x14ac:dyDescent="0.2">
      <c r="A435" s="45"/>
      <c r="B435" s="46" t="s">
        <v>93</v>
      </c>
      <c r="C435" s="183" t="s">
        <v>128</v>
      </c>
      <c r="D435" s="183"/>
      <c r="E435" s="183"/>
      <c r="F435" s="183"/>
      <c r="G435" s="183"/>
      <c r="H435" s="96">
        <v>1</v>
      </c>
      <c r="K435" s="49"/>
    </row>
    <row r="436" spans="1:16" x14ac:dyDescent="0.2">
      <c r="A436" s="45"/>
      <c r="B436" s="46" t="s">
        <v>20</v>
      </c>
      <c r="C436" s="183" t="s">
        <v>125</v>
      </c>
      <c r="D436" s="183"/>
      <c r="E436" s="183"/>
      <c r="F436" s="183"/>
      <c r="G436" s="183"/>
      <c r="H436" s="96">
        <v>1</v>
      </c>
    </row>
    <row r="437" spans="1:16" x14ac:dyDescent="0.2">
      <c r="A437" s="45"/>
      <c r="B437" s="46" t="s">
        <v>20</v>
      </c>
      <c r="C437" s="183" t="s">
        <v>129</v>
      </c>
      <c r="D437" s="183"/>
      <c r="E437" s="183"/>
      <c r="F437" s="183"/>
      <c r="G437" s="183"/>
      <c r="H437" s="96">
        <v>1</v>
      </c>
    </row>
    <row r="438" spans="1:16" x14ac:dyDescent="0.2">
      <c r="A438" s="45"/>
      <c r="B438" s="46" t="s">
        <v>20</v>
      </c>
      <c r="C438" s="183" t="s">
        <v>130</v>
      </c>
      <c r="D438" s="183"/>
      <c r="E438" s="183"/>
      <c r="F438" s="183"/>
      <c r="G438" s="183"/>
      <c r="H438" s="96">
        <v>1</v>
      </c>
      <c r="K438" s="49"/>
    </row>
    <row r="439" spans="1:16" x14ac:dyDescent="0.2">
      <c r="A439" s="45"/>
      <c r="B439" s="46" t="s">
        <v>16</v>
      </c>
      <c r="C439" s="183" t="s">
        <v>131</v>
      </c>
      <c r="D439" s="183"/>
      <c r="E439" s="183"/>
      <c r="F439" s="183"/>
      <c r="G439" s="183"/>
      <c r="H439" s="96">
        <v>1</v>
      </c>
    </row>
    <row r="440" spans="1:16" x14ac:dyDescent="0.2">
      <c r="A440" s="45"/>
      <c r="B440" s="46" t="s">
        <v>20</v>
      </c>
      <c r="C440" s="183" t="s">
        <v>125</v>
      </c>
      <c r="D440" s="183"/>
      <c r="E440" s="183"/>
      <c r="F440" s="183"/>
      <c r="G440" s="183"/>
      <c r="H440" s="96">
        <v>1</v>
      </c>
    </row>
    <row r="441" spans="1:16" x14ac:dyDescent="0.2">
      <c r="A441" s="45"/>
      <c r="B441" s="46" t="s">
        <v>20</v>
      </c>
      <c r="C441" s="183" t="s">
        <v>130</v>
      </c>
      <c r="D441" s="183"/>
      <c r="E441" s="183"/>
      <c r="F441" s="183"/>
      <c r="G441" s="183"/>
      <c r="H441" s="96">
        <v>1</v>
      </c>
    </row>
    <row r="442" spans="1:16" x14ac:dyDescent="0.2">
      <c r="A442" s="45"/>
      <c r="B442" s="46" t="s">
        <v>20</v>
      </c>
      <c r="C442" s="183" t="s">
        <v>132</v>
      </c>
      <c r="D442" s="183"/>
      <c r="E442" s="183"/>
      <c r="F442" s="183"/>
      <c r="G442" s="183"/>
      <c r="H442" s="96">
        <v>1</v>
      </c>
      <c r="L442" s="49"/>
    </row>
    <row r="443" spans="1:16" x14ac:dyDescent="0.2">
      <c r="A443" s="45"/>
      <c r="B443" s="46" t="s">
        <v>20</v>
      </c>
      <c r="C443" s="183" t="s">
        <v>133</v>
      </c>
      <c r="D443" s="183"/>
      <c r="E443" s="183"/>
      <c r="F443" s="183"/>
      <c r="G443" s="183"/>
      <c r="H443" s="96">
        <v>1</v>
      </c>
      <c r="J443" s="49"/>
      <c r="M443" s="49"/>
      <c r="N443" s="49"/>
      <c r="O443" s="49"/>
      <c r="P443" s="49"/>
    </row>
    <row r="444" spans="1:16" x14ac:dyDescent="0.2">
      <c r="A444" s="45"/>
      <c r="B444" s="46" t="s">
        <v>20</v>
      </c>
      <c r="C444" s="183" t="s">
        <v>134</v>
      </c>
      <c r="D444" s="183"/>
      <c r="E444" s="183"/>
      <c r="F444" s="183"/>
      <c r="G444" s="183"/>
      <c r="H444" s="96">
        <v>1</v>
      </c>
    </row>
    <row r="445" spans="1:16" ht="51" x14ac:dyDescent="0.2">
      <c r="A445" s="45"/>
      <c r="B445" s="46"/>
      <c r="C445" s="183" t="s">
        <v>320</v>
      </c>
      <c r="D445" s="183"/>
      <c r="E445" s="183"/>
      <c r="F445" s="183"/>
      <c r="G445" s="183"/>
      <c r="H445" s="96" t="s">
        <v>324</v>
      </c>
    </row>
    <row r="446" spans="1:16" x14ac:dyDescent="0.2">
      <c r="H446" s="96">
        <v>1</v>
      </c>
      <c r="L446" s="49"/>
    </row>
    <row r="447" spans="1:16" x14ac:dyDescent="0.2">
      <c r="H447" s="96">
        <v>1</v>
      </c>
      <c r="J447" s="49"/>
      <c r="M447" s="49"/>
      <c r="N447" s="49"/>
      <c r="O447" s="49"/>
      <c r="P447" s="49"/>
    </row>
    <row r="449" spans="9:16" x14ac:dyDescent="0.2">
      <c r="I449" s="49"/>
      <c r="L449" s="49"/>
    </row>
    <row r="450" spans="9:16" x14ac:dyDescent="0.2">
      <c r="J450" s="49"/>
      <c r="M450" s="49"/>
      <c r="N450" s="49"/>
      <c r="O450" s="49"/>
      <c r="P450" s="49"/>
    </row>
    <row r="453" spans="9:16" x14ac:dyDescent="0.2">
      <c r="I453" s="49"/>
    </row>
    <row r="456" spans="9:16" x14ac:dyDescent="0.2">
      <c r="I456" s="49"/>
    </row>
  </sheetData>
  <sheetProtection algorithmName="SHA-512" hashValue="L9OoLPLE6ucw+4ubGF+hdr5D5YwS722bUYgB2th6GRaY7v1sdUCxqquehPZTURMYrQnJoBSkoawbfoBHl8Pxjw==" saltValue="fquykdvlRRQbP/3ZC34WkQ==" spinCount="100000" sheet="1" objects="1" scenarios="1" formatColumns="0" formatRows="0" selectLockedCells="1" selectUnlockedCells="1"/>
  <mergeCells count="372">
    <mergeCell ref="C441:G441"/>
    <mergeCell ref="C442:G442"/>
    <mergeCell ref="C443:G443"/>
    <mergeCell ref="C444:G444"/>
    <mergeCell ref="C445:G445"/>
    <mergeCell ref="C436:G436"/>
    <mergeCell ref="C437:G437"/>
    <mergeCell ref="C438:G438"/>
    <mergeCell ref="C439:G439"/>
    <mergeCell ref="C440:G440"/>
    <mergeCell ref="C421:G421"/>
    <mergeCell ref="C422:G422"/>
    <mergeCell ref="C424:G424"/>
    <mergeCell ref="C425:G425"/>
    <mergeCell ref="C431:G431"/>
    <mergeCell ref="C432:G432"/>
    <mergeCell ref="C433:G433"/>
    <mergeCell ref="C434:G434"/>
    <mergeCell ref="C435:G435"/>
    <mergeCell ref="C426:G426"/>
    <mergeCell ref="C427:G427"/>
    <mergeCell ref="C428:G428"/>
    <mergeCell ref="C429:G429"/>
    <mergeCell ref="C430:G430"/>
    <mergeCell ref="C416:G416"/>
    <mergeCell ref="C417:G417"/>
    <mergeCell ref="C418:G418"/>
    <mergeCell ref="C419:G419"/>
    <mergeCell ref="C420:G420"/>
    <mergeCell ref="C411:G411"/>
    <mergeCell ref="C412:G412"/>
    <mergeCell ref="C413:G413"/>
    <mergeCell ref="C414:G414"/>
    <mergeCell ref="C415:G415"/>
    <mergeCell ref="C404:G404"/>
    <mergeCell ref="C405:G405"/>
    <mergeCell ref="C406:G406"/>
    <mergeCell ref="C408:G408"/>
    <mergeCell ref="C410:G410"/>
    <mergeCell ref="C398:G398"/>
    <mergeCell ref="C399:G399"/>
    <mergeCell ref="C400:G400"/>
    <mergeCell ref="C402:G402"/>
    <mergeCell ref="C393:G393"/>
    <mergeCell ref="C394:G394"/>
    <mergeCell ref="C395:G395"/>
    <mergeCell ref="C396:G396"/>
    <mergeCell ref="C397:G397"/>
    <mergeCell ref="C388:G388"/>
    <mergeCell ref="C389:G389"/>
    <mergeCell ref="C390:G390"/>
    <mergeCell ref="C391:G391"/>
    <mergeCell ref="C392:G392"/>
    <mergeCell ref="C385:G385"/>
    <mergeCell ref="C386:G386"/>
    <mergeCell ref="C387:G387"/>
    <mergeCell ref="C378:G378"/>
    <mergeCell ref="C379:G379"/>
    <mergeCell ref="C380:G380"/>
    <mergeCell ref="C381:G381"/>
    <mergeCell ref="C382:G382"/>
    <mergeCell ref="C377:G377"/>
    <mergeCell ref="C368:G368"/>
    <mergeCell ref="C371:G371"/>
    <mergeCell ref="C372:G372"/>
    <mergeCell ref="C383:G383"/>
    <mergeCell ref="C384:G384"/>
    <mergeCell ref="C364:G364"/>
    <mergeCell ref="C365:G365"/>
    <mergeCell ref="C373:G373"/>
    <mergeCell ref="C374:G374"/>
    <mergeCell ref="C375:G375"/>
    <mergeCell ref="C376:G376"/>
    <mergeCell ref="C358:G358"/>
    <mergeCell ref="C360:G360"/>
    <mergeCell ref="C361:G361"/>
    <mergeCell ref="C362:G362"/>
    <mergeCell ref="C363:G363"/>
    <mergeCell ref="C351:G351"/>
    <mergeCell ref="C352:G352"/>
    <mergeCell ref="C354:G354"/>
    <mergeCell ref="C356:G356"/>
    <mergeCell ref="C357:G357"/>
    <mergeCell ref="C345:G345"/>
    <mergeCell ref="C346:G346"/>
    <mergeCell ref="C347:G347"/>
    <mergeCell ref="C348:G348"/>
    <mergeCell ref="C349:G349"/>
    <mergeCell ref="C340:G340"/>
    <mergeCell ref="C341:G341"/>
    <mergeCell ref="C342:G342"/>
    <mergeCell ref="C343:G343"/>
    <mergeCell ref="C344:G344"/>
    <mergeCell ref="C335:G335"/>
    <mergeCell ref="C336:G336"/>
    <mergeCell ref="C337:G337"/>
    <mergeCell ref="C338:G338"/>
    <mergeCell ref="C339:G339"/>
    <mergeCell ref="C330:G330"/>
    <mergeCell ref="C331:G331"/>
    <mergeCell ref="C332:G332"/>
    <mergeCell ref="C333:G333"/>
    <mergeCell ref="C334:G334"/>
    <mergeCell ref="C325:G325"/>
    <mergeCell ref="C326:G326"/>
    <mergeCell ref="C327:G327"/>
    <mergeCell ref="C328:G328"/>
    <mergeCell ref="C329:G329"/>
    <mergeCell ref="C320:G320"/>
    <mergeCell ref="C321:G321"/>
    <mergeCell ref="C322:G322"/>
    <mergeCell ref="C323:G323"/>
    <mergeCell ref="C324:G324"/>
    <mergeCell ref="C315:G315"/>
    <mergeCell ref="C316:G316"/>
    <mergeCell ref="C317:G317"/>
    <mergeCell ref="C318:G318"/>
    <mergeCell ref="C319:G319"/>
    <mergeCell ref="C310:G310"/>
    <mergeCell ref="C311:G311"/>
    <mergeCell ref="C312:G312"/>
    <mergeCell ref="C313:G313"/>
    <mergeCell ref="C314:G314"/>
    <mergeCell ref="C305:G305"/>
    <mergeCell ref="C306:G306"/>
    <mergeCell ref="C307:G307"/>
    <mergeCell ref="C308:G308"/>
    <mergeCell ref="C309:G309"/>
    <mergeCell ref="C300:G300"/>
    <mergeCell ref="C301:G301"/>
    <mergeCell ref="C302:G302"/>
    <mergeCell ref="C303:G303"/>
    <mergeCell ref="C304:G304"/>
    <mergeCell ref="C295:G295"/>
    <mergeCell ref="C296:G296"/>
    <mergeCell ref="C298:G298"/>
    <mergeCell ref="C299:G299"/>
    <mergeCell ref="C291:G291"/>
    <mergeCell ref="C292:G292"/>
    <mergeCell ref="C293:G293"/>
    <mergeCell ref="C294:G294"/>
    <mergeCell ref="C285:G285"/>
    <mergeCell ref="C286:G286"/>
    <mergeCell ref="C287:G287"/>
    <mergeCell ref="C289:G289"/>
    <mergeCell ref="C280:G280"/>
    <mergeCell ref="C281:G281"/>
    <mergeCell ref="C282:G282"/>
    <mergeCell ref="C284:G284"/>
    <mergeCell ref="C276:G276"/>
    <mergeCell ref="C277:G277"/>
    <mergeCell ref="C278:G278"/>
    <mergeCell ref="C279:G279"/>
    <mergeCell ref="C270:G270"/>
    <mergeCell ref="C272:G272"/>
    <mergeCell ref="C273:G273"/>
    <mergeCell ref="C274:G274"/>
    <mergeCell ref="C267:G267"/>
    <mergeCell ref="C260:G260"/>
    <mergeCell ref="C262:G262"/>
    <mergeCell ref="C263:G263"/>
    <mergeCell ref="C264:G264"/>
    <mergeCell ref="C275:G275"/>
    <mergeCell ref="C255:G255"/>
    <mergeCell ref="C256:G256"/>
    <mergeCell ref="C257:G257"/>
    <mergeCell ref="C258:G258"/>
    <mergeCell ref="C259:G259"/>
    <mergeCell ref="C249:G249"/>
    <mergeCell ref="C250:G250"/>
    <mergeCell ref="C252:G252"/>
    <mergeCell ref="C253:G253"/>
    <mergeCell ref="C254:G254"/>
    <mergeCell ref="C243:G243"/>
    <mergeCell ref="C244:G244"/>
    <mergeCell ref="C245:G245"/>
    <mergeCell ref="C246:G246"/>
    <mergeCell ref="C248:G248"/>
    <mergeCell ref="C238:G238"/>
    <mergeCell ref="C239:G239"/>
    <mergeCell ref="C240:G240"/>
    <mergeCell ref="C241:G241"/>
    <mergeCell ref="C242:G242"/>
    <mergeCell ref="C233:G233"/>
    <mergeCell ref="C234:G234"/>
    <mergeCell ref="C235:G235"/>
    <mergeCell ref="C236:G236"/>
    <mergeCell ref="C237:G237"/>
    <mergeCell ref="C228:G228"/>
    <mergeCell ref="C229:G229"/>
    <mergeCell ref="C230:G230"/>
    <mergeCell ref="C231:G231"/>
    <mergeCell ref="C232:G232"/>
    <mergeCell ref="C223:G223"/>
    <mergeCell ref="C224:G224"/>
    <mergeCell ref="C225:G225"/>
    <mergeCell ref="C226:G226"/>
    <mergeCell ref="C227:G227"/>
    <mergeCell ref="C218:G218"/>
    <mergeCell ref="C219:G219"/>
    <mergeCell ref="C220:G220"/>
    <mergeCell ref="C221:G221"/>
    <mergeCell ref="C222:G222"/>
    <mergeCell ref="C212:G212"/>
    <mergeCell ref="C213:G213"/>
    <mergeCell ref="C215:G215"/>
    <mergeCell ref="C216:G216"/>
    <mergeCell ref="C217:G217"/>
    <mergeCell ref="C206:G206"/>
    <mergeCell ref="C207:G207"/>
    <mergeCell ref="C209:G209"/>
    <mergeCell ref="C210:G210"/>
    <mergeCell ref="C211:G211"/>
    <mergeCell ref="C201:G201"/>
    <mergeCell ref="C202:G202"/>
    <mergeCell ref="C203:G203"/>
    <mergeCell ref="C204:G204"/>
    <mergeCell ref="C205:G205"/>
    <mergeCell ref="C194:G194"/>
    <mergeCell ref="C196:G196"/>
    <mergeCell ref="C197:G197"/>
    <mergeCell ref="C198:G198"/>
    <mergeCell ref="C199:G199"/>
    <mergeCell ref="C188:G188"/>
    <mergeCell ref="C190:G190"/>
    <mergeCell ref="C191:G191"/>
    <mergeCell ref="C192:G192"/>
    <mergeCell ref="C193:G193"/>
    <mergeCell ref="C183:G183"/>
    <mergeCell ref="C184:G184"/>
    <mergeCell ref="C185:G185"/>
    <mergeCell ref="C186:G186"/>
    <mergeCell ref="C187:G187"/>
    <mergeCell ref="C176:G176"/>
    <mergeCell ref="C177:G177"/>
    <mergeCell ref="C179:G179"/>
    <mergeCell ref="C180:G180"/>
    <mergeCell ref="C181:G181"/>
    <mergeCell ref="C171:G171"/>
    <mergeCell ref="C172:G172"/>
    <mergeCell ref="C174:G174"/>
    <mergeCell ref="C175:G175"/>
    <mergeCell ref="C165:G165"/>
    <mergeCell ref="C166:G166"/>
    <mergeCell ref="C167:G167"/>
    <mergeCell ref="C170:G170"/>
    <mergeCell ref="C159:G159"/>
    <mergeCell ref="C160:G160"/>
    <mergeCell ref="C161:G161"/>
    <mergeCell ref="C162:G162"/>
    <mergeCell ref="C164:G164"/>
    <mergeCell ref="C154:G154"/>
    <mergeCell ref="C156:G156"/>
    <mergeCell ref="C157:G157"/>
    <mergeCell ref="C158:G158"/>
    <mergeCell ref="C149:G149"/>
    <mergeCell ref="C150:G150"/>
    <mergeCell ref="C151:G151"/>
    <mergeCell ref="C152:G152"/>
    <mergeCell ref="C153:G153"/>
    <mergeCell ref="C143:G143"/>
    <mergeCell ref="C144:G144"/>
    <mergeCell ref="C145:G145"/>
    <mergeCell ref="C147:G147"/>
    <mergeCell ref="C148:G148"/>
    <mergeCell ref="C138:G138"/>
    <mergeCell ref="C139:G139"/>
    <mergeCell ref="C140:G140"/>
    <mergeCell ref="C141:G141"/>
    <mergeCell ref="C142:G142"/>
    <mergeCell ref="C132:G132"/>
    <mergeCell ref="C133:G133"/>
    <mergeCell ref="C134:G134"/>
    <mergeCell ref="C135:G135"/>
    <mergeCell ref="C136:G136"/>
    <mergeCell ref="C127:G127"/>
    <mergeCell ref="C128:G128"/>
    <mergeCell ref="C129:G129"/>
    <mergeCell ref="C130:G130"/>
    <mergeCell ref="C131:G131"/>
    <mergeCell ref="C122:G122"/>
    <mergeCell ref="C123:G123"/>
    <mergeCell ref="C124:G124"/>
    <mergeCell ref="C125:G125"/>
    <mergeCell ref="C126:G126"/>
    <mergeCell ref="C118:G118"/>
    <mergeCell ref="C119:G119"/>
    <mergeCell ref="C120:G120"/>
    <mergeCell ref="C121:G121"/>
    <mergeCell ref="C114:G114"/>
    <mergeCell ref="C116:G116"/>
    <mergeCell ref="C107:G107"/>
    <mergeCell ref="C110:G110"/>
    <mergeCell ref="C102:G102"/>
    <mergeCell ref="C103:G103"/>
    <mergeCell ref="C104:G104"/>
    <mergeCell ref="C105:G105"/>
    <mergeCell ref="C92:G92"/>
    <mergeCell ref="C93:G93"/>
    <mergeCell ref="C111:G111"/>
    <mergeCell ref="C113:G113"/>
    <mergeCell ref="C99:G99"/>
    <mergeCell ref="C101:G101"/>
    <mergeCell ref="C106:G106"/>
    <mergeCell ref="C94:G94"/>
    <mergeCell ref="C95:G95"/>
    <mergeCell ref="C96:G96"/>
    <mergeCell ref="C97:G97"/>
    <mergeCell ref="C88:G88"/>
    <mergeCell ref="C89:G89"/>
    <mergeCell ref="C79:G79"/>
    <mergeCell ref="C81:G81"/>
    <mergeCell ref="C83:G83"/>
    <mergeCell ref="C84:G84"/>
    <mergeCell ref="C90:G90"/>
    <mergeCell ref="C91:G91"/>
    <mergeCell ref="C54:G54"/>
    <mergeCell ref="C55:G55"/>
    <mergeCell ref="C56:G56"/>
    <mergeCell ref="C57:G57"/>
    <mergeCell ref="C85:G85"/>
    <mergeCell ref="C87:G87"/>
    <mergeCell ref="C71:G71"/>
    <mergeCell ref="C73:G73"/>
    <mergeCell ref="C75:G75"/>
    <mergeCell ref="C77:G77"/>
    <mergeCell ref="C65:G65"/>
    <mergeCell ref="C67:G67"/>
    <mergeCell ref="C68:G68"/>
    <mergeCell ref="C69:G69"/>
    <mergeCell ref="C58:G58"/>
    <mergeCell ref="C59:G59"/>
    <mergeCell ref="C61:G61"/>
    <mergeCell ref="C63:G63"/>
    <mergeCell ref="C52:G52"/>
    <mergeCell ref="C53:G53"/>
    <mergeCell ref="C46:G46"/>
    <mergeCell ref="C47:G47"/>
    <mergeCell ref="C48:G48"/>
    <mergeCell ref="C49:G49"/>
    <mergeCell ref="C27:G27"/>
    <mergeCell ref="C28:G28"/>
    <mergeCell ref="C29:G29"/>
    <mergeCell ref="C30:G30"/>
    <mergeCell ref="C50:G50"/>
    <mergeCell ref="C51:G51"/>
    <mergeCell ref="C43:G43"/>
    <mergeCell ref="C44:G44"/>
    <mergeCell ref="C45:G45"/>
    <mergeCell ref="C35:G35"/>
    <mergeCell ref="C36:G36"/>
    <mergeCell ref="C37:G37"/>
    <mergeCell ref="C39:G39"/>
    <mergeCell ref="C31:G31"/>
    <mergeCell ref="C32:G32"/>
    <mergeCell ref="C33:G33"/>
    <mergeCell ref="A2:C3"/>
    <mergeCell ref="C8:F8"/>
    <mergeCell ref="C9:G9"/>
    <mergeCell ref="C10:G10"/>
    <mergeCell ref="C34:G34"/>
    <mergeCell ref="C24:G24"/>
    <mergeCell ref="C26:G26"/>
    <mergeCell ref="C20:G20"/>
    <mergeCell ref="C22:G22"/>
    <mergeCell ref="C16:G16"/>
    <mergeCell ref="C18:G18"/>
    <mergeCell ref="C12:G12"/>
    <mergeCell ref="C14:G14"/>
    <mergeCell ref="D1:F2"/>
    <mergeCell ref="D3:F3"/>
    <mergeCell ref="A1:C1"/>
  </mergeCells>
  <phoneticPr fontId="0" type="noConversion"/>
  <printOptions horizontalCentered="1"/>
  <pageMargins left="0.70866141732283472" right="0.19685039370078741" top="0.74803149606299213" bottom="0.74803149606299213" header="0.31496062992125984" footer="0.31496062992125984"/>
  <pageSetup paperSize="9" scale="98" firstPageNumber="2" fitToHeight="0" orientation="portrait" r:id="rId1"/>
  <headerFooter>
    <oddFooter>&amp;C&amp;P</oddFooter>
  </headerFooter>
  <rowBreaks count="11" manualBreakCount="11">
    <brk id="64" max="6" man="1"/>
    <brk id="155" max="6" man="1"/>
    <brk id="180" max="6" man="1"/>
    <brk id="203" max="6" man="1"/>
    <brk id="234" max="6" man="1"/>
    <brk id="260" max="6" man="1"/>
    <brk id="290" max="6" man="1"/>
    <brk id="321" max="6" man="1"/>
    <brk id="353" max="6" man="1"/>
    <brk id="396" max="6" man="1"/>
    <brk id="420"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G88"/>
  <sheetViews>
    <sheetView view="pageBreakPreview" topLeftCell="A60" zoomScale="130" zoomScaleNormal="100" zoomScaleSheetLayoutView="130" workbookViewId="0">
      <selection activeCell="F60" sqref="F60"/>
    </sheetView>
  </sheetViews>
  <sheetFormatPr defaultRowHeight="12.75" x14ac:dyDescent="0.2"/>
  <cols>
    <col min="1" max="1" width="4.85546875" bestFit="1" customWidth="1"/>
    <col min="2" max="2" width="2.85546875" bestFit="1" customWidth="1"/>
    <col min="3" max="3" width="43.85546875" customWidth="1"/>
    <col min="4" max="4" width="9" customWidth="1"/>
    <col min="5" max="5" width="11.140625" customWidth="1"/>
    <col min="6" max="6" width="10.7109375" customWidth="1"/>
    <col min="7" max="7" width="14.42578125" bestFit="1" customWidth="1"/>
  </cols>
  <sheetData>
    <row r="1" spans="1:7" x14ac:dyDescent="0.2">
      <c r="A1" s="179" t="s">
        <v>0</v>
      </c>
      <c r="B1" s="180"/>
      <c r="C1" s="181"/>
      <c r="D1" s="170" t="str">
        <f>TRO!D1</f>
        <v>SUPER URED d.o.o.</v>
      </c>
      <c r="E1" s="171"/>
      <c r="F1" s="172"/>
      <c r="G1" s="1" t="s">
        <v>141</v>
      </c>
    </row>
    <row r="2" spans="1:7" x14ac:dyDescent="0.2">
      <c r="A2" s="163" t="str">
        <f>TRO!A2</f>
        <v>UGRADNJA POLUPODZEMNIH SPREMNIKA  - KOSTRENA</v>
      </c>
      <c r="B2" s="164"/>
      <c r="C2" s="165"/>
      <c r="D2" s="173"/>
      <c r="E2" s="174"/>
      <c r="F2" s="175"/>
      <c r="G2" s="87" t="str">
        <f>TRO!G2</f>
        <v xml:space="preserve">TD:  </v>
      </c>
    </row>
    <row r="3" spans="1:7" x14ac:dyDescent="0.2">
      <c r="A3" s="166"/>
      <c r="B3" s="167"/>
      <c r="C3" s="168"/>
      <c r="D3" s="186" t="str">
        <f>TRO!D3</f>
        <v>Teodorea Roosevelta 54
21000 Split, Croatia</v>
      </c>
      <c r="E3" s="187"/>
      <c r="F3" s="188"/>
      <c r="G3" s="75" t="str">
        <f>TRO!G3</f>
        <v xml:space="preserve">ZOP:  </v>
      </c>
    </row>
    <row r="4" spans="1:7" x14ac:dyDescent="0.2">
      <c r="A4" s="72">
        <f>+A8</f>
        <v>1</v>
      </c>
      <c r="B4" s="55"/>
      <c r="C4" s="60" t="str">
        <f>+C8</f>
        <v>LOKACIJA 1</v>
      </c>
      <c r="D4" s="56"/>
      <c r="E4" s="57"/>
      <c r="F4" s="58"/>
      <c r="G4" s="59"/>
    </row>
    <row r="5" spans="1:7" ht="13.5" thickBot="1" x14ac:dyDescent="0.25">
      <c r="A5" s="9" t="s">
        <v>1</v>
      </c>
      <c r="B5" s="10"/>
      <c r="C5" s="70" t="s">
        <v>2</v>
      </c>
      <c r="D5" s="9" t="s">
        <v>3</v>
      </c>
      <c r="E5" s="12" t="s">
        <v>4</v>
      </c>
      <c r="F5" s="13" t="s">
        <v>5</v>
      </c>
      <c r="G5" s="13" t="s">
        <v>6</v>
      </c>
    </row>
    <row r="6" spans="1:7" ht="13.5" thickTop="1" x14ac:dyDescent="0.2">
      <c r="A6" s="3"/>
      <c r="B6" s="30"/>
      <c r="C6" s="5"/>
      <c r="D6" s="3"/>
      <c r="E6" s="7"/>
      <c r="F6" s="7"/>
      <c r="G6" s="8"/>
    </row>
    <row r="7" spans="1:7" x14ac:dyDescent="0.2">
      <c r="A7" s="3"/>
      <c r="B7" s="26"/>
      <c r="C7" s="3"/>
      <c r="D7" s="3"/>
      <c r="E7" s="7"/>
      <c r="F7" s="7"/>
      <c r="G7" s="8"/>
    </row>
    <row r="8" spans="1:7" x14ac:dyDescent="0.2">
      <c r="A8" s="71">
        <v>1</v>
      </c>
      <c r="B8" s="32"/>
      <c r="C8" s="20" t="s">
        <v>343</v>
      </c>
      <c r="D8" s="69"/>
      <c r="E8" s="66"/>
      <c r="F8" s="66"/>
      <c r="G8" s="68"/>
    </row>
    <row r="9" spans="1:7" x14ac:dyDescent="0.2">
      <c r="A9" s="27"/>
      <c r="B9" s="30"/>
      <c r="C9" s="161"/>
      <c r="D9" s="64"/>
      <c r="E9" s="66"/>
      <c r="F9" s="68"/>
      <c r="G9" s="68"/>
    </row>
    <row r="10" spans="1:7" x14ac:dyDescent="0.2">
      <c r="A10" s="27"/>
      <c r="B10" s="30"/>
      <c r="C10" s="161"/>
      <c r="D10" s="69"/>
      <c r="E10" s="66"/>
      <c r="F10" s="66"/>
      <c r="G10" s="68"/>
    </row>
    <row r="11" spans="1:7" ht="51" x14ac:dyDescent="0.2">
      <c r="A11" s="27">
        <f>MAX($A$9:A10)+1</f>
        <v>1</v>
      </c>
      <c r="B11" s="30"/>
      <c r="C11" s="161" t="s">
        <v>379</v>
      </c>
      <c r="D11" s="26"/>
      <c r="E11" s="7"/>
      <c r="F11" s="17"/>
      <c r="G11" s="8"/>
    </row>
    <row r="12" spans="1:7" x14ac:dyDescent="0.2">
      <c r="A12" s="27"/>
      <c r="B12" s="30"/>
      <c r="C12" s="161" t="s">
        <v>344</v>
      </c>
      <c r="D12" s="26" t="s">
        <v>335</v>
      </c>
      <c r="E12" s="136">
        <v>76</v>
      </c>
      <c r="F12" s="192"/>
      <c r="G12" s="8">
        <f>ROUND(E12*F12,2)</f>
        <v>0</v>
      </c>
    </row>
    <row r="13" spans="1:7" x14ac:dyDescent="0.2">
      <c r="A13" s="27"/>
      <c r="B13" s="30"/>
      <c r="C13" s="161"/>
      <c r="D13" s="26"/>
      <c r="E13" s="7"/>
      <c r="F13" s="17"/>
      <c r="G13" s="8"/>
    </row>
    <row r="14" spans="1:7" x14ac:dyDescent="0.2">
      <c r="A14" s="27"/>
      <c r="B14" s="30"/>
      <c r="C14" s="161"/>
      <c r="D14" s="26"/>
      <c r="E14" s="7"/>
      <c r="F14" s="17"/>
      <c r="G14" s="8"/>
    </row>
    <row r="15" spans="1:7" ht="63.75" x14ac:dyDescent="0.2">
      <c r="A15" s="27">
        <f>MAX($A$9:A14)+1</f>
        <v>2</v>
      </c>
      <c r="B15" s="30"/>
      <c r="C15" s="161" t="s">
        <v>399</v>
      </c>
      <c r="D15" s="26"/>
      <c r="E15" s="7"/>
      <c r="F15" s="17"/>
      <c r="G15" s="8"/>
    </row>
    <row r="16" spans="1:7" x14ac:dyDescent="0.2">
      <c r="A16" s="27"/>
      <c r="B16" s="30"/>
      <c r="C16" s="161" t="s">
        <v>344</v>
      </c>
      <c r="D16" s="6" t="s">
        <v>335</v>
      </c>
      <c r="E16" s="136">
        <v>2.5</v>
      </c>
      <c r="F16" s="192"/>
      <c r="G16" s="8">
        <f>ROUND(E16*F16,2)</f>
        <v>0</v>
      </c>
    </row>
    <row r="17" spans="1:7" x14ac:dyDescent="0.2">
      <c r="A17" s="27"/>
      <c r="B17" s="30"/>
      <c r="C17" s="161"/>
      <c r="D17" s="6"/>
      <c r="E17" s="136"/>
      <c r="F17" s="17"/>
      <c r="G17" s="8"/>
    </row>
    <row r="18" spans="1:7" x14ac:dyDescent="0.2">
      <c r="A18" s="27"/>
      <c r="B18" s="30"/>
      <c r="C18" s="161"/>
      <c r="D18" s="6"/>
      <c r="E18" s="136"/>
      <c r="F18" s="17"/>
      <c r="G18" s="8"/>
    </row>
    <row r="19" spans="1:7" ht="38.25" x14ac:dyDescent="0.2">
      <c r="A19" s="27">
        <v>3</v>
      </c>
      <c r="B19" s="30"/>
      <c r="C19" s="161" t="s">
        <v>346</v>
      </c>
      <c r="D19" s="6"/>
      <c r="E19" s="136"/>
      <c r="F19" s="17"/>
      <c r="G19" s="8"/>
    </row>
    <row r="20" spans="1:7" x14ac:dyDescent="0.2">
      <c r="A20" s="27"/>
      <c r="B20" s="30"/>
      <c r="C20" s="161" t="s">
        <v>347</v>
      </c>
      <c r="D20" s="6" t="s">
        <v>21</v>
      </c>
      <c r="E20" s="136">
        <v>10.65</v>
      </c>
      <c r="F20" s="192"/>
      <c r="G20" s="8">
        <f>ROUND(E20*F20,2)</f>
        <v>0</v>
      </c>
    </row>
    <row r="21" spans="1:7" x14ac:dyDescent="0.2">
      <c r="A21" s="27"/>
      <c r="B21" s="30"/>
      <c r="C21" s="161"/>
      <c r="D21" s="6"/>
      <c r="E21" s="136"/>
      <c r="F21" s="17"/>
      <c r="G21" s="8"/>
    </row>
    <row r="22" spans="1:7" x14ac:dyDescent="0.2">
      <c r="A22" s="27"/>
      <c r="B22" s="30"/>
      <c r="C22" s="161"/>
      <c r="D22" s="6"/>
      <c r="E22" s="136"/>
      <c r="F22" s="17"/>
      <c r="G22" s="8"/>
    </row>
    <row r="23" spans="1:7" ht="38.25" x14ac:dyDescent="0.2">
      <c r="A23" s="27">
        <v>4</v>
      </c>
      <c r="B23" s="30"/>
      <c r="C23" s="161" t="s">
        <v>349</v>
      </c>
      <c r="D23" s="6"/>
      <c r="E23" s="136"/>
      <c r="F23" s="17"/>
      <c r="G23" s="8"/>
    </row>
    <row r="24" spans="1:7" x14ac:dyDescent="0.2">
      <c r="A24" s="27"/>
      <c r="B24" s="30"/>
      <c r="C24" s="161" t="s">
        <v>348</v>
      </c>
      <c r="D24" s="6" t="s">
        <v>338</v>
      </c>
      <c r="E24" s="136">
        <v>2.5</v>
      </c>
      <c r="F24" s="192"/>
      <c r="G24" s="8">
        <f>ROUND(E24*F24,2)</f>
        <v>0</v>
      </c>
    </row>
    <row r="25" spans="1:7" x14ac:dyDescent="0.2">
      <c r="A25" s="27"/>
      <c r="B25" s="30"/>
      <c r="C25" s="161"/>
      <c r="D25" s="6"/>
      <c r="E25" s="136"/>
      <c r="F25" s="17"/>
      <c r="G25" s="8"/>
    </row>
    <row r="26" spans="1:7" x14ac:dyDescent="0.2">
      <c r="A26" s="27"/>
      <c r="B26" s="30"/>
      <c r="C26" s="161"/>
      <c r="D26" s="6"/>
      <c r="E26" s="136"/>
      <c r="F26" s="17"/>
      <c r="G26" s="8"/>
    </row>
    <row r="27" spans="1:7" ht="38.25" x14ac:dyDescent="0.2">
      <c r="A27" s="27">
        <v>5</v>
      </c>
      <c r="B27" s="30"/>
      <c r="C27" s="161" t="s">
        <v>378</v>
      </c>
      <c r="D27" s="6"/>
      <c r="E27" s="136"/>
      <c r="F27" s="17"/>
      <c r="G27" s="8"/>
    </row>
    <row r="28" spans="1:7" x14ac:dyDescent="0.2">
      <c r="A28" s="27"/>
      <c r="B28" s="30"/>
      <c r="C28" s="161" t="s">
        <v>350</v>
      </c>
      <c r="D28" s="6" t="s">
        <v>338</v>
      </c>
      <c r="E28" s="136">
        <v>4.5</v>
      </c>
      <c r="F28" s="192"/>
      <c r="G28" s="8">
        <f>ROUND(E28*F28,2)</f>
        <v>0</v>
      </c>
    </row>
    <row r="29" spans="1:7" x14ac:dyDescent="0.2">
      <c r="A29" s="27"/>
      <c r="B29" s="30"/>
      <c r="C29" s="161"/>
      <c r="D29" s="6"/>
      <c r="E29" s="136"/>
      <c r="F29" s="17"/>
      <c r="G29" s="8"/>
    </row>
    <row r="30" spans="1:7" x14ac:dyDescent="0.2">
      <c r="A30" s="27"/>
      <c r="B30" s="30"/>
      <c r="C30" s="161"/>
      <c r="D30" s="6"/>
      <c r="E30" s="136"/>
      <c r="F30" s="17"/>
      <c r="G30" s="8"/>
    </row>
    <row r="31" spans="1:7" ht="38.25" x14ac:dyDescent="0.2">
      <c r="A31" s="27">
        <v>6</v>
      </c>
      <c r="B31" s="30"/>
      <c r="C31" s="161" t="s">
        <v>381</v>
      </c>
      <c r="D31" s="6"/>
      <c r="E31" s="136"/>
      <c r="F31" s="17"/>
      <c r="G31" s="8"/>
    </row>
    <row r="32" spans="1:7" x14ac:dyDescent="0.2">
      <c r="A32" s="27"/>
      <c r="B32" s="30"/>
      <c r="C32" s="161" t="s">
        <v>350</v>
      </c>
      <c r="D32" s="6" t="s">
        <v>338</v>
      </c>
      <c r="E32" s="136">
        <v>10</v>
      </c>
      <c r="F32" s="192"/>
      <c r="G32" s="8">
        <f>ROUND(E32*F32,2)</f>
        <v>0</v>
      </c>
    </row>
    <row r="33" spans="1:7" x14ac:dyDescent="0.2">
      <c r="A33" s="27"/>
      <c r="B33" s="30"/>
      <c r="C33" s="161"/>
      <c r="D33" s="6"/>
      <c r="E33" s="136"/>
      <c r="F33" s="17"/>
      <c r="G33" s="8"/>
    </row>
    <row r="34" spans="1:7" x14ac:dyDescent="0.2">
      <c r="A34" s="27"/>
      <c r="B34" s="30"/>
      <c r="C34" s="161"/>
      <c r="D34" s="6"/>
      <c r="E34" s="136"/>
      <c r="F34" s="17"/>
      <c r="G34" s="8"/>
    </row>
    <row r="35" spans="1:7" ht="51" x14ac:dyDescent="0.2">
      <c r="A35" s="27">
        <v>7</v>
      </c>
      <c r="B35" s="30"/>
      <c r="C35" s="161" t="s">
        <v>380</v>
      </c>
      <c r="D35" s="6"/>
      <c r="E35" s="136"/>
      <c r="F35" s="17"/>
      <c r="G35" s="8"/>
    </row>
    <row r="36" spans="1:7" x14ac:dyDescent="0.2">
      <c r="A36" s="27"/>
      <c r="B36" s="30"/>
      <c r="C36" s="161" t="s">
        <v>350</v>
      </c>
      <c r="D36" s="6" t="s">
        <v>338</v>
      </c>
      <c r="E36" s="136">
        <v>12.5</v>
      </c>
      <c r="F36" s="192"/>
      <c r="G36" s="8">
        <f>ROUND(E36*F36,2)</f>
        <v>0</v>
      </c>
    </row>
    <row r="37" spans="1:7" x14ac:dyDescent="0.2">
      <c r="A37" s="27"/>
      <c r="B37" s="30"/>
      <c r="C37" s="161"/>
      <c r="D37" s="6"/>
      <c r="E37" s="136"/>
      <c r="F37" s="17"/>
      <c r="G37" s="8"/>
    </row>
    <row r="38" spans="1:7" x14ac:dyDescent="0.2">
      <c r="A38" s="27"/>
      <c r="B38" s="30"/>
      <c r="C38" s="161"/>
      <c r="D38" s="6"/>
      <c r="E38" s="136"/>
      <c r="F38" s="17"/>
      <c r="G38" s="8"/>
    </row>
    <row r="39" spans="1:7" ht="63.75" x14ac:dyDescent="0.2">
      <c r="A39" s="27">
        <v>8</v>
      </c>
      <c r="B39" s="30"/>
      <c r="C39" s="161" t="s">
        <v>351</v>
      </c>
      <c r="D39" s="6"/>
      <c r="E39" s="136"/>
      <c r="F39" s="17"/>
      <c r="G39" s="8"/>
    </row>
    <row r="40" spans="1:7" x14ac:dyDescent="0.2">
      <c r="A40" s="27"/>
      <c r="B40" s="30"/>
      <c r="C40" s="161" t="s">
        <v>350</v>
      </c>
      <c r="D40" s="6" t="s">
        <v>338</v>
      </c>
      <c r="E40" s="136">
        <v>2.1</v>
      </c>
      <c r="F40" s="192"/>
      <c r="G40" s="8">
        <f>ROUND(E40*F40,2)</f>
        <v>0</v>
      </c>
    </row>
    <row r="41" spans="1:7" x14ac:dyDescent="0.2">
      <c r="A41" s="27"/>
      <c r="B41" s="30"/>
      <c r="C41" s="161"/>
      <c r="D41" s="6"/>
      <c r="E41" s="136"/>
      <c r="F41" s="17"/>
      <c r="G41" s="8"/>
    </row>
    <row r="42" spans="1:7" x14ac:dyDescent="0.2">
      <c r="A42" s="27"/>
      <c r="B42" s="30"/>
      <c r="C42" s="161"/>
      <c r="D42" s="6"/>
      <c r="E42" s="136"/>
      <c r="F42" s="17"/>
      <c r="G42" s="8"/>
    </row>
    <row r="43" spans="1:7" ht="51" x14ac:dyDescent="0.2">
      <c r="A43" s="27">
        <v>9</v>
      </c>
      <c r="B43" s="30"/>
      <c r="C43" s="161" t="s">
        <v>364</v>
      </c>
      <c r="D43" s="6"/>
      <c r="E43" s="136"/>
      <c r="F43" s="17"/>
      <c r="G43" s="8"/>
    </row>
    <row r="44" spans="1:7" x14ac:dyDescent="0.2">
      <c r="A44" s="27"/>
      <c r="B44" s="30"/>
      <c r="C44" s="161" t="s">
        <v>352</v>
      </c>
      <c r="D44" s="6" t="s">
        <v>21</v>
      </c>
      <c r="E44" s="136">
        <v>10.15</v>
      </c>
      <c r="F44" s="192"/>
      <c r="G44" s="8">
        <f>ROUND(E44*F44,2)</f>
        <v>0</v>
      </c>
    </row>
    <row r="45" spans="1:7" x14ac:dyDescent="0.2">
      <c r="A45" s="27"/>
      <c r="B45" s="30"/>
      <c r="C45" s="161"/>
      <c r="D45" s="6"/>
      <c r="E45" s="136"/>
      <c r="F45" s="17"/>
      <c r="G45" s="8"/>
    </row>
    <row r="46" spans="1:7" x14ac:dyDescent="0.2">
      <c r="A46" s="27"/>
      <c r="B46" s="30"/>
      <c r="C46" s="161"/>
      <c r="D46" s="6"/>
      <c r="E46" s="136"/>
      <c r="F46" s="17"/>
      <c r="G46" s="8"/>
    </row>
    <row r="47" spans="1:7" ht="76.5" x14ac:dyDescent="0.2">
      <c r="A47" s="27">
        <v>10</v>
      </c>
      <c r="B47" s="30"/>
      <c r="C47" s="161" t="s">
        <v>354</v>
      </c>
      <c r="D47" s="6"/>
      <c r="E47" s="136"/>
      <c r="F47" s="17"/>
      <c r="G47" s="8"/>
    </row>
    <row r="48" spans="1:7" x14ac:dyDescent="0.2">
      <c r="A48" s="27"/>
      <c r="B48" s="30"/>
      <c r="C48" s="161" t="s">
        <v>355</v>
      </c>
      <c r="D48" s="6" t="s">
        <v>334</v>
      </c>
      <c r="E48" s="136">
        <v>14</v>
      </c>
      <c r="F48" s="192"/>
      <c r="G48" s="8">
        <f>ROUND(E48*F48,2)</f>
        <v>0</v>
      </c>
    </row>
    <row r="49" spans="1:7" x14ac:dyDescent="0.2">
      <c r="A49" s="27"/>
      <c r="B49" s="30"/>
      <c r="C49" s="161"/>
      <c r="D49" s="6"/>
      <c r="E49" s="136"/>
      <c r="F49" s="17"/>
      <c r="G49" s="8"/>
    </row>
    <row r="50" spans="1:7" x14ac:dyDescent="0.2">
      <c r="A50" s="27"/>
      <c r="B50" s="30"/>
      <c r="C50" s="161"/>
      <c r="D50" s="6"/>
      <c r="E50" s="136"/>
      <c r="F50" s="17"/>
      <c r="G50" s="8"/>
    </row>
    <row r="51" spans="1:7" ht="51" x14ac:dyDescent="0.2">
      <c r="A51" s="27">
        <v>11</v>
      </c>
      <c r="B51" s="30"/>
      <c r="C51" s="161" t="s">
        <v>357</v>
      </c>
      <c r="D51" s="6"/>
      <c r="E51" s="136"/>
      <c r="F51" s="17"/>
      <c r="G51" s="8"/>
    </row>
    <row r="52" spans="1:7" x14ac:dyDescent="0.2">
      <c r="A52" s="27"/>
      <c r="B52" s="30"/>
      <c r="C52" s="161" t="s">
        <v>356</v>
      </c>
      <c r="D52" s="6" t="s">
        <v>17</v>
      </c>
      <c r="E52" s="136">
        <v>5</v>
      </c>
      <c r="F52" s="192"/>
      <c r="G52" s="8">
        <f>ROUND(E52*F52,2)</f>
        <v>0</v>
      </c>
    </row>
    <row r="53" spans="1:7" x14ac:dyDescent="0.2">
      <c r="A53" s="27"/>
      <c r="B53" s="30"/>
      <c r="C53" s="161"/>
      <c r="D53" s="6"/>
      <c r="E53" s="136"/>
      <c r="F53" s="17"/>
      <c r="G53" s="8"/>
    </row>
    <row r="54" spans="1:7" x14ac:dyDescent="0.2">
      <c r="A54" s="27"/>
      <c r="B54" s="30"/>
      <c r="C54" s="161"/>
      <c r="D54" s="6"/>
      <c r="E54" s="136"/>
      <c r="F54" s="17"/>
      <c r="G54" s="8"/>
    </row>
    <row r="55" spans="1:7" ht="51" x14ac:dyDescent="0.2">
      <c r="A55" s="27">
        <v>12</v>
      </c>
      <c r="B55" s="30"/>
      <c r="C55" s="161" t="s">
        <v>362</v>
      </c>
      <c r="D55" s="6"/>
      <c r="E55" s="136"/>
      <c r="F55" s="17"/>
      <c r="G55" s="8"/>
    </row>
    <row r="56" spans="1:7" x14ac:dyDescent="0.2">
      <c r="A56" s="27"/>
      <c r="B56" s="30"/>
      <c r="C56" s="161" t="s">
        <v>358</v>
      </c>
      <c r="D56" s="6" t="s">
        <v>118</v>
      </c>
      <c r="E56" s="136">
        <v>66</v>
      </c>
      <c r="F56" s="192"/>
      <c r="G56" s="8">
        <f>ROUND(E56*F56,2)</f>
        <v>0</v>
      </c>
    </row>
    <row r="57" spans="1:7" x14ac:dyDescent="0.2">
      <c r="A57" s="27"/>
      <c r="B57" s="30"/>
      <c r="C57" s="161"/>
      <c r="D57" s="6"/>
      <c r="E57" s="136"/>
      <c r="F57" s="17"/>
      <c r="G57" s="8"/>
    </row>
    <row r="58" spans="1:7" x14ac:dyDescent="0.2">
      <c r="A58" s="27"/>
      <c r="B58" s="30"/>
      <c r="C58" s="161"/>
      <c r="D58" s="6"/>
      <c r="E58" s="136"/>
      <c r="F58" s="17"/>
      <c r="G58" s="8"/>
    </row>
    <row r="59" spans="1:7" ht="140.25" x14ac:dyDescent="0.2">
      <c r="A59" s="137" t="s">
        <v>376</v>
      </c>
      <c r="B59" s="30"/>
      <c r="C59" s="161" t="s">
        <v>365</v>
      </c>
      <c r="D59" s="6"/>
      <c r="E59" s="136"/>
      <c r="F59" s="17"/>
      <c r="G59" s="8"/>
    </row>
    <row r="60" spans="1:7" x14ac:dyDescent="0.2">
      <c r="A60" s="27"/>
      <c r="B60" s="30"/>
      <c r="C60" s="161" t="s">
        <v>350</v>
      </c>
      <c r="D60" s="6" t="s">
        <v>338</v>
      </c>
      <c r="E60" s="136">
        <v>11.5</v>
      </c>
      <c r="F60" s="192"/>
      <c r="G60" s="8">
        <f>ROUND(E60*F60,2)</f>
        <v>0</v>
      </c>
    </row>
    <row r="61" spans="1:7" x14ac:dyDescent="0.2">
      <c r="A61" s="137"/>
      <c r="B61" s="30"/>
      <c r="C61" s="161"/>
      <c r="D61" s="6"/>
      <c r="E61" s="136"/>
      <c r="F61" s="17"/>
      <c r="G61" s="8"/>
    </row>
    <row r="62" spans="1:7" x14ac:dyDescent="0.2">
      <c r="A62" s="137"/>
      <c r="B62" s="30"/>
      <c r="C62" s="161"/>
      <c r="D62" s="6"/>
      <c r="E62" s="136"/>
      <c r="F62" s="17"/>
      <c r="G62" s="8"/>
    </row>
    <row r="63" spans="1:7" ht="51" x14ac:dyDescent="0.2">
      <c r="A63" s="137">
        <v>14</v>
      </c>
      <c r="B63" s="30"/>
      <c r="C63" s="161" t="s">
        <v>367</v>
      </c>
      <c r="D63" s="6"/>
      <c r="E63" s="136"/>
      <c r="F63" s="17"/>
      <c r="G63" s="8"/>
    </row>
    <row r="64" spans="1:7" x14ac:dyDescent="0.2">
      <c r="A64" s="137"/>
      <c r="B64" s="30"/>
      <c r="C64" s="161" t="s">
        <v>358</v>
      </c>
      <c r="D64" s="6" t="s">
        <v>118</v>
      </c>
      <c r="E64" s="136">
        <v>496</v>
      </c>
      <c r="F64" s="192"/>
      <c r="G64" s="8">
        <f>ROUND(E64*F64,2)</f>
        <v>0</v>
      </c>
    </row>
    <row r="65" spans="1:7" x14ac:dyDescent="0.2">
      <c r="A65" s="137"/>
      <c r="B65" s="30"/>
      <c r="C65" s="161"/>
      <c r="D65" s="6"/>
      <c r="E65" s="136"/>
      <c r="F65" s="17"/>
      <c r="G65" s="8"/>
    </row>
    <row r="66" spans="1:7" x14ac:dyDescent="0.2">
      <c r="A66" s="137"/>
      <c r="B66" s="30"/>
      <c r="C66" s="161"/>
      <c r="D66" s="6"/>
      <c r="E66" s="136"/>
      <c r="F66" s="17"/>
      <c r="G66" s="8"/>
    </row>
    <row r="67" spans="1:7" ht="51" x14ac:dyDescent="0.2">
      <c r="A67" s="137">
        <v>15</v>
      </c>
      <c r="B67" s="30"/>
      <c r="C67" s="161" t="s">
        <v>368</v>
      </c>
      <c r="D67" s="6"/>
      <c r="E67" s="136"/>
      <c r="F67" s="17"/>
      <c r="G67" s="8"/>
    </row>
    <row r="68" spans="1:7" x14ac:dyDescent="0.2">
      <c r="A68" s="137"/>
      <c r="B68" s="30"/>
      <c r="C68" s="161" t="s">
        <v>358</v>
      </c>
      <c r="D68" s="6" t="s">
        <v>118</v>
      </c>
      <c r="E68" s="136">
        <v>113</v>
      </c>
      <c r="F68" s="192"/>
      <c r="G68" s="8">
        <f>ROUND(E68*F68,2)</f>
        <v>0</v>
      </c>
    </row>
    <row r="69" spans="1:7" x14ac:dyDescent="0.2">
      <c r="A69" s="137"/>
      <c r="B69" s="30"/>
      <c r="C69" s="161"/>
      <c r="D69" s="6"/>
      <c r="E69" s="136"/>
      <c r="F69" s="17"/>
      <c r="G69" s="8"/>
    </row>
    <row r="70" spans="1:7" x14ac:dyDescent="0.2">
      <c r="A70" s="137"/>
      <c r="B70" s="30"/>
      <c r="C70" s="161"/>
      <c r="D70" s="6"/>
      <c r="E70" s="136"/>
      <c r="F70" s="17"/>
      <c r="G70" s="8"/>
    </row>
    <row r="71" spans="1:7" ht="51" x14ac:dyDescent="0.2">
      <c r="A71" s="137">
        <v>16</v>
      </c>
      <c r="B71" s="30"/>
      <c r="C71" s="161" t="s">
        <v>369</v>
      </c>
      <c r="D71" s="6"/>
      <c r="E71" s="136"/>
      <c r="F71" s="17"/>
      <c r="G71" s="8"/>
    </row>
    <row r="72" spans="1:7" x14ac:dyDescent="0.2">
      <c r="A72" s="137"/>
      <c r="B72" s="30"/>
      <c r="C72" s="161" t="s">
        <v>358</v>
      </c>
      <c r="D72" s="6" t="s">
        <v>118</v>
      </c>
      <c r="E72" s="136">
        <v>49</v>
      </c>
      <c r="F72" s="192"/>
      <c r="G72" s="8">
        <f>ROUND(E72*F72,2)</f>
        <v>0</v>
      </c>
    </row>
    <row r="73" spans="1:7" x14ac:dyDescent="0.2">
      <c r="A73" s="137"/>
      <c r="B73" s="30"/>
      <c r="C73" s="161"/>
      <c r="D73" s="6"/>
      <c r="E73" s="136"/>
      <c r="F73" s="17"/>
      <c r="G73" s="8"/>
    </row>
    <row r="74" spans="1:7" x14ac:dyDescent="0.2">
      <c r="A74" s="137"/>
      <c r="B74" s="30"/>
      <c r="C74" s="161"/>
      <c r="D74" s="6"/>
      <c r="E74" s="136"/>
      <c r="F74" s="17"/>
      <c r="G74" s="8"/>
    </row>
    <row r="75" spans="1:7" ht="51" x14ac:dyDescent="0.2">
      <c r="A75" s="137">
        <v>17</v>
      </c>
      <c r="B75" s="30"/>
      <c r="C75" s="161" t="s">
        <v>400</v>
      </c>
      <c r="D75" s="6"/>
      <c r="E75" s="136"/>
      <c r="F75" s="17"/>
      <c r="G75" s="8"/>
    </row>
    <row r="76" spans="1:7" x14ac:dyDescent="0.2">
      <c r="A76" s="137"/>
      <c r="B76" s="30"/>
      <c r="C76" s="161" t="s">
        <v>401</v>
      </c>
      <c r="D76" s="6" t="s">
        <v>334</v>
      </c>
      <c r="E76" s="136">
        <v>27</v>
      </c>
      <c r="F76" s="192"/>
      <c r="G76" s="8">
        <f>ROUND(E76*F76,2)</f>
        <v>0</v>
      </c>
    </row>
    <row r="77" spans="1:7" x14ac:dyDescent="0.2">
      <c r="A77" s="137"/>
      <c r="B77" s="30"/>
      <c r="C77" s="161"/>
      <c r="D77" s="6"/>
      <c r="E77" s="136"/>
      <c r="F77" s="17"/>
      <c r="G77" s="8"/>
    </row>
    <row r="78" spans="1:7" x14ac:dyDescent="0.2">
      <c r="A78" s="137"/>
      <c r="B78" s="30"/>
      <c r="C78" s="161"/>
      <c r="D78" s="6"/>
      <c r="E78" s="136"/>
      <c r="F78" s="17"/>
      <c r="G78" s="8"/>
    </row>
    <row r="79" spans="1:7" ht="25.5" x14ac:dyDescent="0.2">
      <c r="A79" s="137" t="s">
        <v>366</v>
      </c>
      <c r="B79" s="30"/>
      <c r="C79" s="161" t="s">
        <v>402</v>
      </c>
      <c r="D79" s="6"/>
      <c r="E79" s="136"/>
      <c r="F79" s="17"/>
      <c r="G79" s="8"/>
    </row>
    <row r="80" spans="1:7" x14ac:dyDescent="0.2">
      <c r="A80" s="137"/>
      <c r="B80" s="30"/>
      <c r="C80" s="161" t="s">
        <v>350</v>
      </c>
      <c r="D80" s="6" t="s">
        <v>335</v>
      </c>
      <c r="E80" s="136">
        <v>9</v>
      </c>
      <c r="F80" s="192"/>
      <c r="G80" s="8">
        <f>ROUND(E80*F80,2)</f>
        <v>0</v>
      </c>
    </row>
    <row r="81" spans="1:7" x14ac:dyDescent="0.2">
      <c r="A81" s="137"/>
      <c r="B81" s="30"/>
      <c r="C81" s="161"/>
      <c r="D81" s="6"/>
      <c r="E81" s="136"/>
      <c r="F81" s="17"/>
      <c r="G81" s="8"/>
    </row>
    <row r="82" spans="1:7" x14ac:dyDescent="0.2">
      <c r="A82" s="137"/>
      <c r="B82" s="30"/>
      <c r="C82" s="161"/>
      <c r="D82" s="6"/>
      <c r="E82" s="136"/>
      <c r="F82" s="17"/>
      <c r="G82" s="8"/>
    </row>
    <row r="83" spans="1:7" ht="51" x14ac:dyDescent="0.2">
      <c r="A83" s="137" t="s">
        <v>419</v>
      </c>
      <c r="B83" s="30"/>
      <c r="C83" s="161" t="s">
        <v>404</v>
      </c>
      <c r="D83" s="6"/>
      <c r="E83" s="136"/>
      <c r="F83" s="17"/>
      <c r="G83" s="8"/>
    </row>
    <row r="84" spans="1:7" x14ac:dyDescent="0.2">
      <c r="A84" s="137"/>
      <c r="B84" s="30"/>
      <c r="C84" s="161" t="s">
        <v>405</v>
      </c>
      <c r="D84" s="6" t="s">
        <v>334</v>
      </c>
      <c r="E84" s="136">
        <v>22.5</v>
      </c>
      <c r="F84" s="192"/>
      <c r="G84" s="8">
        <f>ROUND(E84*F84,2)</f>
        <v>0</v>
      </c>
    </row>
    <row r="85" spans="1:7" x14ac:dyDescent="0.2">
      <c r="A85" s="27"/>
      <c r="B85" s="30"/>
      <c r="C85" s="161"/>
      <c r="D85" s="6"/>
      <c r="E85" s="136"/>
      <c r="F85" s="17"/>
      <c r="G85" s="8"/>
    </row>
    <row r="86" spans="1:7" x14ac:dyDescent="0.2">
      <c r="A86" s="27"/>
      <c r="B86" s="30"/>
      <c r="C86" s="161"/>
      <c r="D86" s="6"/>
      <c r="E86" s="136"/>
      <c r="F86" s="17"/>
      <c r="G86" s="8"/>
    </row>
    <row r="87" spans="1:7" x14ac:dyDescent="0.2">
      <c r="A87" s="43" t="s">
        <v>101</v>
      </c>
      <c r="B87" s="33"/>
      <c r="C87" s="34" t="str">
        <f>+C8</f>
        <v>LOKACIJA 1</v>
      </c>
      <c r="D87" s="34"/>
      <c r="E87" s="28" t="s">
        <v>97</v>
      </c>
      <c r="F87" s="35"/>
      <c r="G87" s="25">
        <f>SUM(G11:G86)</f>
        <v>0</v>
      </c>
    </row>
    <row r="88" spans="1:7" x14ac:dyDescent="0.2">
      <c r="A88" s="3"/>
      <c r="B88" s="30"/>
      <c r="C88" s="5"/>
      <c r="D88" s="3"/>
      <c r="E88" s="6"/>
      <c r="F88" s="7"/>
      <c r="G88" s="8"/>
    </row>
  </sheetData>
  <sheetProtection algorithmName="SHA-512" hashValue="wuCtgImXeiycEXoOrWEdOVa4nHt/8L3TaGD71+Pm5/22Y0d1+PPY4M/vwsw+mphZrxwXGy75Mm/arz4AqobDsw==" saltValue="OVKN6y4f1FO2UyDPOhFf2A==" spinCount="100000" sheet="1" objects="1" scenarios="1" formatColumns="0" formatRows="0" selectLockedCells="1"/>
  <mergeCells count="4">
    <mergeCell ref="A1:C1"/>
    <mergeCell ref="D1:F2"/>
    <mergeCell ref="A2:C3"/>
    <mergeCell ref="D3:F3"/>
  </mergeCells>
  <pageMargins left="0.7" right="0.7" top="0.75" bottom="0.75" header="0.3" footer="0.3"/>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G73"/>
  <sheetViews>
    <sheetView view="pageBreakPreview" topLeftCell="A11" zoomScale="110" zoomScaleNormal="100" zoomScaleSheetLayoutView="110" workbookViewId="0">
      <selection activeCell="F11" sqref="F11"/>
    </sheetView>
  </sheetViews>
  <sheetFormatPr defaultRowHeight="12.75" x14ac:dyDescent="0.2"/>
  <cols>
    <col min="1" max="1" width="4.85546875" customWidth="1"/>
    <col min="2" max="2" width="2.85546875" bestFit="1" customWidth="1"/>
    <col min="3" max="3" width="43.85546875" customWidth="1"/>
    <col min="4" max="4" width="9" customWidth="1"/>
    <col min="5" max="5" width="11.140625" style="193" customWidth="1"/>
    <col min="6" max="6" width="10.7109375" style="193" customWidth="1"/>
    <col min="7" max="7" width="14.42578125" bestFit="1" customWidth="1"/>
  </cols>
  <sheetData>
    <row r="1" spans="1:7" x14ac:dyDescent="0.2">
      <c r="A1" s="179" t="s">
        <v>0</v>
      </c>
      <c r="B1" s="180"/>
      <c r="C1" s="181"/>
      <c r="D1" s="170" t="str">
        <f>TRO!D1</f>
        <v>SUPER URED d.o.o.</v>
      </c>
      <c r="E1" s="171"/>
      <c r="F1" s="172"/>
      <c r="G1" s="1" t="s">
        <v>141</v>
      </c>
    </row>
    <row r="2" spans="1:7" x14ac:dyDescent="0.2">
      <c r="A2" s="163" t="str">
        <f>TRO!A2</f>
        <v>UGRADNJA POLUPODZEMNIH SPREMNIKA  - KOSTRENA</v>
      </c>
      <c r="B2" s="164"/>
      <c r="C2" s="165"/>
      <c r="D2" s="173"/>
      <c r="E2" s="174"/>
      <c r="F2" s="175"/>
      <c r="G2" s="87" t="str">
        <f>TRO!G2</f>
        <v xml:space="preserve">TD:  </v>
      </c>
    </row>
    <row r="3" spans="1:7" x14ac:dyDescent="0.2">
      <c r="A3" s="166"/>
      <c r="B3" s="167"/>
      <c r="C3" s="168"/>
      <c r="D3" s="186" t="str">
        <f>TRO!D3</f>
        <v>Teodorea Roosevelta 54
21000 Split, Croatia</v>
      </c>
      <c r="E3" s="187"/>
      <c r="F3" s="188"/>
      <c r="G3" s="75" t="str">
        <f>TRO!G3</f>
        <v xml:space="preserve">ZOP:  </v>
      </c>
    </row>
    <row r="4" spans="1:7" x14ac:dyDescent="0.2">
      <c r="A4" s="76">
        <f>+A7</f>
        <v>2</v>
      </c>
      <c r="B4" s="95"/>
      <c r="C4" s="77" t="str">
        <f>+C7</f>
        <v>LOKACIJA 2</v>
      </c>
      <c r="D4" s="78"/>
      <c r="E4" s="79"/>
      <c r="F4" s="80"/>
      <c r="G4" s="81"/>
    </row>
    <row r="5" spans="1:7" ht="13.5" thickBot="1" x14ac:dyDescent="0.25">
      <c r="A5" s="9" t="s">
        <v>1</v>
      </c>
      <c r="B5" s="31"/>
      <c r="C5" s="70" t="s">
        <v>2</v>
      </c>
      <c r="D5" s="9" t="s">
        <v>3</v>
      </c>
      <c r="E5" s="12" t="s">
        <v>4</v>
      </c>
      <c r="F5" s="13" t="s">
        <v>5</v>
      </c>
      <c r="G5" s="13" t="s">
        <v>6</v>
      </c>
    </row>
    <row r="6" spans="1:7" ht="13.5" thickTop="1" x14ac:dyDescent="0.2">
      <c r="A6" s="3"/>
      <c r="B6" s="30"/>
      <c r="C6" s="5"/>
      <c r="D6" s="3"/>
      <c r="E6" s="6"/>
      <c r="F6" s="7"/>
      <c r="G6" s="41"/>
    </row>
    <row r="7" spans="1:7" x14ac:dyDescent="0.2">
      <c r="A7" s="71">
        <v>2</v>
      </c>
      <c r="B7" s="32"/>
      <c r="C7" s="20" t="s">
        <v>359</v>
      </c>
      <c r="D7" s="16"/>
      <c r="E7" s="6"/>
      <c r="F7" s="7"/>
      <c r="G7" s="41"/>
    </row>
    <row r="8" spans="1:7" x14ac:dyDescent="0.2">
      <c r="A8" s="14"/>
      <c r="B8" s="30"/>
      <c r="C8" s="161"/>
      <c r="D8" s="26"/>
      <c r="E8" s="6"/>
      <c r="F8" s="7"/>
      <c r="G8" s="41"/>
    </row>
    <row r="9" spans="1:7" x14ac:dyDescent="0.2">
      <c r="A9" s="14"/>
      <c r="B9" s="30"/>
      <c r="C9" s="161"/>
      <c r="D9" s="26"/>
      <c r="E9" s="6"/>
      <c r="F9" s="7"/>
      <c r="G9" s="41"/>
    </row>
    <row r="10" spans="1:7" ht="51" x14ac:dyDescent="0.2">
      <c r="A10" s="27">
        <f>MAX($A$9:A9)+1</f>
        <v>1</v>
      </c>
      <c r="B10" s="30"/>
      <c r="C10" s="161" t="s">
        <v>379</v>
      </c>
      <c r="D10" s="26"/>
      <c r="E10" s="7"/>
      <c r="F10" s="17"/>
      <c r="G10" s="8"/>
    </row>
    <row r="11" spans="1:7" x14ac:dyDescent="0.2">
      <c r="A11" s="27"/>
      <c r="B11" s="30"/>
      <c r="C11" s="161" t="s">
        <v>344</v>
      </c>
      <c r="D11" s="26" t="s">
        <v>335</v>
      </c>
      <c r="E11" s="136">
        <v>30</v>
      </c>
      <c r="F11" s="192"/>
      <c r="G11" s="8">
        <f>ROUND(E11*F11,2)</f>
        <v>0</v>
      </c>
    </row>
    <row r="12" spans="1:7" x14ac:dyDescent="0.2">
      <c r="A12" s="27"/>
      <c r="B12" s="30"/>
      <c r="C12" s="161"/>
      <c r="D12" s="26"/>
      <c r="E12" s="7"/>
      <c r="F12" s="17"/>
      <c r="G12" s="8"/>
    </row>
    <row r="13" spans="1:7" x14ac:dyDescent="0.2">
      <c r="A13" s="27"/>
      <c r="B13" s="30"/>
      <c r="C13" s="161"/>
      <c r="D13" s="26"/>
      <c r="E13" s="7"/>
      <c r="F13" s="17"/>
      <c r="G13" s="8"/>
    </row>
    <row r="14" spans="1:7" ht="38.25" x14ac:dyDescent="0.2">
      <c r="A14" s="137" t="s">
        <v>102</v>
      </c>
      <c r="B14" s="30"/>
      <c r="C14" s="161" t="s">
        <v>385</v>
      </c>
      <c r="D14" s="26"/>
      <c r="E14" s="7"/>
      <c r="F14" s="17"/>
      <c r="G14" s="8"/>
    </row>
    <row r="15" spans="1:7" x14ac:dyDescent="0.2">
      <c r="A15" s="27"/>
      <c r="B15" s="30"/>
      <c r="C15" s="161" t="s">
        <v>347</v>
      </c>
      <c r="D15" s="26" t="s">
        <v>21</v>
      </c>
      <c r="E15" s="136">
        <v>12</v>
      </c>
      <c r="F15" s="192"/>
      <c r="G15" s="8">
        <f>ROUND(E15*F15,2)</f>
        <v>0</v>
      </c>
    </row>
    <row r="16" spans="1:7" x14ac:dyDescent="0.2">
      <c r="A16" s="27"/>
      <c r="B16" s="30"/>
      <c r="C16" s="161"/>
      <c r="D16" s="26"/>
      <c r="E16" s="136"/>
      <c r="F16" s="17"/>
      <c r="G16" s="8"/>
    </row>
    <row r="17" spans="1:7" x14ac:dyDescent="0.2">
      <c r="A17" s="27"/>
      <c r="B17" s="30"/>
      <c r="C17" s="161"/>
      <c r="D17" s="26"/>
      <c r="E17" s="136"/>
      <c r="F17" s="17"/>
      <c r="G17" s="8"/>
    </row>
    <row r="18" spans="1:7" ht="51" x14ac:dyDescent="0.2">
      <c r="A18" s="137" t="s">
        <v>99</v>
      </c>
      <c r="B18" s="30"/>
      <c r="C18" s="161" t="s">
        <v>345</v>
      </c>
      <c r="D18" s="26"/>
      <c r="E18" s="136"/>
      <c r="F18" s="17"/>
      <c r="G18" s="8"/>
    </row>
    <row r="19" spans="1:7" x14ac:dyDescent="0.2">
      <c r="A19" s="27"/>
      <c r="B19" s="30"/>
      <c r="C19" s="161" t="s">
        <v>344</v>
      </c>
      <c r="D19" s="26" t="s">
        <v>335</v>
      </c>
      <c r="E19" s="136">
        <v>2.75</v>
      </c>
      <c r="F19" s="192"/>
      <c r="G19" s="8">
        <f>ROUND(E19*F19,2)</f>
        <v>0</v>
      </c>
    </row>
    <row r="20" spans="1:7" x14ac:dyDescent="0.2">
      <c r="A20" s="27"/>
      <c r="B20" s="30"/>
      <c r="C20" s="161"/>
      <c r="D20" s="26"/>
      <c r="E20" s="136"/>
      <c r="F20" s="17"/>
      <c r="G20" s="8"/>
    </row>
    <row r="21" spans="1:7" x14ac:dyDescent="0.2">
      <c r="A21" s="27"/>
      <c r="B21" s="30"/>
      <c r="C21" s="161"/>
      <c r="D21" s="26"/>
      <c r="E21" s="7"/>
      <c r="F21" s="17"/>
      <c r="G21" s="8"/>
    </row>
    <row r="22" spans="1:7" ht="38.25" x14ac:dyDescent="0.2">
      <c r="A22" s="27">
        <v>4</v>
      </c>
      <c r="B22" s="30"/>
      <c r="C22" s="161" t="s">
        <v>349</v>
      </c>
      <c r="D22" s="6"/>
      <c r="E22" s="136"/>
      <c r="F22" s="17"/>
      <c r="G22" s="8"/>
    </row>
    <row r="23" spans="1:7" x14ac:dyDescent="0.2">
      <c r="A23" s="27"/>
      <c r="B23" s="30"/>
      <c r="C23" s="161" t="s">
        <v>348</v>
      </c>
      <c r="D23" s="6" t="s">
        <v>338</v>
      </c>
      <c r="E23" s="136">
        <v>1.5</v>
      </c>
      <c r="F23" s="192"/>
      <c r="G23" s="8">
        <f>ROUND(E23*F23,2)</f>
        <v>0</v>
      </c>
    </row>
    <row r="24" spans="1:7" x14ac:dyDescent="0.2">
      <c r="A24" s="27"/>
      <c r="B24" s="30"/>
      <c r="C24" s="161"/>
      <c r="D24" s="6"/>
      <c r="E24" s="136"/>
      <c r="F24" s="17"/>
      <c r="G24" s="8"/>
    </row>
    <row r="25" spans="1:7" x14ac:dyDescent="0.2">
      <c r="A25" s="27"/>
      <c r="B25" s="30"/>
      <c r="C25" s="161"/>
      <c r="D25" s="6"/>
      <c r="E25" s="136"/>
      <c r="F25" s="17"/>
      <c r="G25" s="8"/>
    </row>
    <row r="26" spans="1:7" ht="38.25" x14ac:dyDescent="0.2">
      <c r="A26" s="27">
        <v>5</v>
      </c>
      <c r="B26" s="30"/>
      <c r="C26" s="161" t="s">
        <v>378</v>
      </c>
      <c r="D26" s="6"/>
      <c r="E26" s="136"/>
      <c r="F26" s="17"/>
      <c r="G26" s="8"/>
    </row>
    <row r="27" spans="1:7" x14ac:dyDescent="0.2">
      <c r="A27" s="27"/>
      <c r="B27" s="30"/>
      <c r="C27" s="161" t="s">
        <v>350</v>
      </c>
      <c r="D27" s="6" t="s">
        <v>338</v>
      </c>
      <c r="E27" s="136">
        <v>3.75</v>
      </c>
      <c r="F27" s="192"/>
      <c r="G27" s="8">
        <f>ROUND(E27*F27,2)</f>
        <v>0</v>
      </c>
    </row>
    <row r="28" spans="1:7" x14ac:dyDescent="0.2">
      <c r="A28" s="27"/>
      <c r="B28" s="30"/>
      <c r="C28" s="161"/>
      <c r="D28" s="6"/>
      <c r="E28" s="136"/>
      <c r="F28" s="17"/>
      <c r="G28" s="8"/>
    </row>
    <row r="29" spans="1:7" x14ac:dyDescent="0.2">
      <c r="A29" s="27"/>
      <c r="B29" s="30"/>
      <c r="C29" s="161"/>
      <c r="D29" s="6"/>
      <c r="E29" s="136"/>
      <c r="F29" s="17"/>
      <c r="G29" s="8"/>
    </row>
    <row r="30" spans="1:7" ht="38.25" x14ac:dyDescent="0.2">
      <c r="A30" s="27">
        <v>6</v>
      </c>
      <c r="B30" s="30"/>
      <c r="C30" s="161" t="s">
        <v>381</v>
      </c>
      <c r="D30" s="6"/>
      <c r="E30" s="136"/>
      <c r="F30" s="17"/>
      <c r="G30" s="8"/>
    </row>
    <row r="31" spans="1:7" x14ac:dyDescent="0.2">
      <c r="A31" s="27"/>
      <c r="B31" s="30"/>
      <c r="C31" s="161" t="s">
        <v>350</v>
      </c>
      <c r="D31" s="6" t="s">
        <v>338</v>
      </c>
      <c r="E31" s="136">
        <v>7.5</v>
      </c>
      <c r="F31" s="192"/>
      <c r="G31" s="8">
        <f>ROUND(E31*F31,2)</f>
        <v>0</v>
      </c>
    </row>
    <row r="32" spans="1:7" x14ac:dyDescent="0.2">
      <c r="A32" s="27"/>
      <c r="B32" s="30"/>
      <c r="C32" s="161"/>
      <c r="D32" s="6"/>
      <c r="E32" s="136"/>
      <c r="F32" s="17"/>
      <c r="G32" s="8"/>
    </row>
    <row r="33" spans="1:7" x14ac:dyDescent="0.2">
      <c r="A33" s="27"/>
      <c r="B33" s="30"/>
      <c r="C33" s="161"/>
      <c r="D33" s="6"/>
      <c r="E33" s="136"/>
      <c r="F33" s="17"/>
      <c r="G33" s="8"/>
    </row>
    <row r="34" spans="1:7" ht="51" x14ac:dyDescent="0.2">
      <c r="A34" s="27">
        <v>7</v>
      </c>
      <c r="B34" s="30"/>
      <c r="C34" s="161" t="s">
        <v>380</v>
      </c>
      <c r="D34" s="6"/>
      <c r="E34" s="136"/>
      <c r="F34" s="17"/>
      <c r="G34" s="8"/>
    </row>
    <row r="35" spans="1:7" x14ac:dyDescent="0.2">
      <c r="A35" s="27"/>
      <c r="B35" s="30"/>
      <c r="C35" s="161" t="s">
        <v>350</v>
      </c>
      <c r="D35" s="6" t="s">
        <v>338</v>
      </c>
      <c r="E35" s="136">
        <v>8</v>
      </c>
      <c r="F35" s="192"/>
      <c r="G35" s="8">
        <f>ROUND(E35*F35,2)</f>
        <v>0</v>
      </c>
    </row>
    <row r="36" spans="1:7" x14ac:dyDescent="0.2">
      <c r="A36" s="27"/>
      <c r="B36" s="30"/>
      <c r="C36" s="161"/>
      <c r="D36" s="6"/>
      <c r="E36" s="136"/>
      <c r="F36" s="17"/>
      <c r="G36" s="8"/>
    </row>
    <row r="37" spans="1:7" x14ac:dyDescent="0.2">
      <c r="A37" s="27"/>
      <c r="B37" s="30"/>
      <c r="C37" s="161"/>
      <c r="D37" s="6"/>
      <c r="E37" s="136"/>
      <c r="F37" s="17"/>
      <c r="G37" s="8"/>
    </row>
    <row r="38" spans="1:7" ht="63.75" x14ac:dyDescent="0.2">
      <c r="A38" s="27">
        <v>8</v>
      </c>
      <c r="B38" s="30"/>
      <c r="C38" s="161" t="s">
        <v>351</v>
      </c>
      <c r="D38" s="6"/>
      <c r="E38" s="136"/>
      <c r="F38" s="17"/>
      <c r="G38" s="8"/>
    </row>
    <row r="39" spans="1:7" x14ac:dyDescent="0.2">
      <c r="A39" s="27"/>
      <c r="B39" s="30"/>
      <c r="C39" s="161" t="s">
        <v>350</v>
      </c>
      <c r="D39" s="6" t="s">
        <v>338</v>
      </c>
      <c r="E39" s="136">
        <v>1.5</v>
      </c>
      <c r="F39" s="192"/>
      <c r="G39" s="8">
        <f>ROUND(E39*F39,2)</f>
        <v>0</v>
      </c>
    </row>
    <row r="40" spans="1:7" x14ac:dyDescent="0.2">
      <c r="A40" s="27"/>
      <c r="B40" s="30"/>
      <c r="C40" s="161"/>
      <c r="D40" s="6"/>
      <c r="E40" s="136"/>
      <c r="F40" s="17"/>
      <c r="G40" s="8"/>
    </row>
    <row r="41" spans="1:7" x14ac:dyDescent="0.2">
      <c r="A41" s="27"/>
      <c r="B41" s="30"/>
      <c r="C41" s="161"/>
      <c r="D41" s="6"/>
      <c r="E41" s="136"/>
      <c r="F41" s="17"/>
      <c r="G41" s="8"/>
    </row>
    <row r="42" spans="1:7" ht="51" x14ac:dyDescent="0.2">
      <c r="A42" s="27">
        <v>9</v>
      </c>
      <c r="B42" s="30"/>
      <c r="C42" s="161" t="s">
        <v>364</v>
      </c>
      <c r="D42" s="6"/>
      <c r="E42" s="136"/>
      <c r="F42" s="17"/>
      <c r="G42" s="8"/>
    </row>
    <row r="43" spans="1:7" x14ac:dyDescent="0.2">
      <c r="A43" s="27"/>
      <c r="B43" s="30"/>
      <c r="C43" s="161" t="s">
        <v>352</v>
      </c>
      <c r="D43" s="6" t="s">
        <v>21</v>
      </c>
      <c r="E43" s="136">
        <v>12</v>
      </c>
      <c r="F43" s="192"/>
      <c r="G43" s="8">
        <f>ROUND(E43*F43,2)</f>
        <v>0</v>
      </c>
    </row>
    <row r="44" spans="1:7" x14ac:dyDescent="0.2">
      <c r="A44" s="27"/>
      <c r="B44" s="30"/>
      <c r="C44" s="161"/>
      <c r="D44" s="6"/>
      <c r="E44" s="136"/>
      <c r="F44" s="17"/>
      <c r="G44" s="8"/>
    </row>
    <row r="45" spans="1:7" x14ac:dyDescent="0.2">
      <c r="A45" s="27"/>
      <c r="B45" s="30"/>
      <c r="C45" s="161"/>
      <c r="D45" s="6"/>
      <c r="E45" s="136"/>
      <c r="F45" s="17"/>
      <c r="G45" s="8"/>
    </row>
    <row r="46" spans="1:7" ht="76.5" x14ac:dyDescent="0.2">
      <c r="A46" s="27">
        <v>10</v>
      </c>
      <c r="B46" s="30"/>
      <c r="C46" s="161" t="s">
        <v>354</v>
      </c>
      <c r="D46" s="6"/>
      <c r="E46" s="136"/>
      <c r="F46" s="17"/>
      <c r="G46" s="8"/>
    </row>
    <row r="47" spans="1:7" x14ac:dyDescent="0.2">
      <c r="A47" s="27"/>
      <c r="B47" s="30"/>
      <c r="C47" s="161" t="s">
        <v>355</v>
      </c>
      <c r="D47" s="6" t="s">
        <v>334</v>
      </c>
      <c r="E47" s="136">
        <v>10</v>
      </c>
      <c r="F47" s="192"/>
      <c r="G47" s="8">
        <f>ROUND(E47*F47,2)</f>
        <v>0</v>
      </c>
    </row>
    <row r="48" spans="1:7" x14ac:dyDescent="0.2">
      <c r="A48" s="27"/>
      <c r="B48" s="30"/>
      <c r="C48" s="161"/>
      <c r="D48" s="6"/>
      <c r="E48" s="136"/>
      <c r="F48" s="17"/>
      <c r="G48" s="8"/>
    </row>
    <row r="49" spans="1:7" x14ac:dyDescent="0.2">
      <c r="A49" s="27"/>
      <c r="B49" s="30"/>
      <c r="C49" s="161"/>
      <c r="D49" s="6"/>
      <c r="E49" s="136"/>
      <c r="F49" s="17"/>
      <c r="G49" s="8"/>
    </row>
    <row r="50" spans="1:7" ht="51" x14ac:dyDescent="0.2">
      <c r="A50" s="27">
        <v>11</v>
      </c>
      <c r="B50" s="30"/>
      <c r="C50" s="161" t="s">
        <v>357</v>
      </c>
      <c r="D50" s="6"/>
      <c r="E50" s="136"/>
      <c r="F50" s="17"/>
      <c r="G50" s="8"/>
    </row>
    <row r="51" spans="1:7" x14ac:dyDescent="0.2">
      <c r="A51" s="27"/>
      <c r="B51" s="30"/>
      <c r="C51" s="161" t="s">
        <v>356</v>
      </c>
      <c r="D51" s="6" t="s">
        <v>17</v>
      </c>
      <c r="E51" s="136">
        <v>3</v>
      </c>
      <c r="F51" s="192"/>
      <c r="G51" s="8">
        <f>ROUND(E51*F51,2)</f>
        <v>0</v>
      </c>
    </row>
    <row r="52" spans="1:7" x14ac:dyDescent="0.2">
      <c r="A52" s="27"/>
      <c r="B52" s="30"/>
      <c r="C52" s="161"/>
      <c r="D52" s="6"/>
      <c r="E52" s="136"/>
      <c r="F52" s="17"/>
      <c r="G52" s="8"/>
    </row>
    <row r="53" spans="1:7" x14ac:dyDescent="0.2">
      <c r="A53" s="27"/>
      <c r="B53" s="30"/>
      <c r="C53" s="161"/>
      <c r="D53" s="6"/>
      <c r="E53" s="136"/>
      <c r="F53" s="17"/>
      <c r="G53" s="8"/>
    </row>
    <row r="54" spans="1:7" ht="51" x14ac:dyDescent="0.2">
      <c r="A54" s="27">
        <v>12</v>
      </c>
      <c r="B54" s="30"/>
      <c r="C54" s="161" t="s">
        <v>361</v>
      </c>
      <c r="D54" s="6"/>
      <c r="E54" s="136"/>
      <c r="F54" s="17"/>
      <c r="G54" s="8"/>
    </row>
    <row r="55" spans="1:7" x14ac:dyDescent="0.2">
      <c r="A55" s="27"/>
      <c r="B55" s="30"/>
      <c r="C55" s="161" t="s">
        <v>358</v>
      </c>
      <c r="D55" s="6" t="s">
        <v>118</v>
      </c>
      <c r="E55" s="136">
        <v>44</v>
      </c>
      <c r="F55" s="192"/>
      <c r="G55" s="8">
        <f>ROUND(E55*F55,2)</f>
        <v>0</v>
      </c>
    </row>
    <row r="56" spans="1:7" x14ac:dyDescent="0.2">
      <c r="A56" s="27"/>
      <c r="B56" s="30"/>
      <c r="C56" s="161"/>
      <c r="D56" s="6"/>
      <c r="E56" s="136"/>
      <c r="F56" s="17"/>
      <c r="G56" s="8"/>
    </row>
    <row r="57" spans="1:7" x14ac:dyDescent="0.2">
      <c r="A57" s="14"/>
      <c r="B57" s="30"/>
      <c r="C57" s="161"/>
      <c r="D57" s="26"/>
      <c r="E57" s="6"/>
      <c r="F57" s="7"/>
      <c r="G57" s="41"/>
    </row>
    <row r="58" spans="1:7" x14ac:dyDescent="0.2">
      <c r="A58" s="43">
        <f>+A7</f>
        <v>2</v>
      </c>
      <c r="B58" s="33"/>
      <c r="C58" s="34" t="str">
        <f>+C7</f>
        <v>LOKACIJA 2</v>
      </c>
      <c r="D58" s="34"/>
      <c r="E58" s="28" t="s">
        <v>97</v>
      </c>
      <c r="F58" s="35"/>
      <c r="G58" s="25">
        <f>SUM(G11:G57)</f>
        <v>0</v>
      </c>
    </row>
    <row r="59" spans="1:7" x14ac:dyDescent="0.2">
      <c r="A59" s="27"/>
      <c r="B59" s="30"/>
      <c r="C59" s="161"/>
      <c r="D59" s="6"/>
      <c r="E59" s="136"/>
      <c r="F59" s="17"/>
      <c r="G59" s="138"/>
    </row>
    <row r="60" spans="1:7" x14ac:dyDescent="0.2">
      <c r="A60" s="27"/>
      <c r="B60" s="30"/>
      <c r="C60" s="161"/>
      <c r="D60" s="6"/>
      <c r="E60" s="136"/>
      <c r="F60" s="17"/>
      <c r="G60" s="138"/>
    </row>
    <row r="61" spans="1:7" x14ac:dyDescent="0.2">
      <c r="A61" s="27"/>
      <c r="B61" s="30"/>
      <c r="C61" s="161"/>
      <c r="D61" s="6"/>
      <c r="E61" s="136"/>
      <c r="F61" s="17"/>
      <c r="G61" s="138"/>
    </row>
    <row r="62" spans="1:7" x14ac:dyDescent="0.2">
      <c r="A62" s="27"/>
      <c r="B62" s="30"/>
      <c r="C62" s="161"/>
      <c r="D62" s="6"/>
      <c r="E62" s="136"/>
      <c r="F62" s="17"/>
      <c r="G62" s="138"/>
    </row>
    <row r="63" spans="1:7" x14ac:dyDescent="0.2">
      <c r="A63" s="27"/>
      <c r="B63" s="30"/>
      <c r="C63" s="161"/>
      <c r="D63" s="6"/>
      <c r="E63" s="136"/>
      <c r="F63" s="17"/>
      <c r="G63" s="138"/>
    </row>
    <row r="64" spans="1:7" x14ac:dyDescent="0.2">
      <c r="A64" s="27"/>
      <c r="B64" s="30"/>
      <c r="C64" s="161"/>
      <c r="D64" s="6"/>
      <c r="E64" s="136"/>
      <c r="F64" s="17"/>
      <c r="G64" s="138"/>
    </row>
    <row r="65" spans="1:7" x14ac:dyDescent="0.2">
      <c r="A65" s="27"/>
      <c r="B65" s="30"/>
      <c r="C65" s="161"/>
      <c r="D65" s="6"/>
      <c r="E65" s="136"/>
      <c r="F65" s="17"/>
      <c r="G65" s="138"/>
    </row>
    <row r="66" spans="1:7" x14ac:dyDescent="0.2">
      <c r="A66" s="27"/>
      <c r="B66" s="30"/>
      <c r="C66" s="161"/>
      <c r="D66" s="6"/>
      <c r="E66" s="136"/>
      <c r="F66" s="17"/>
      <c r="G66" s="138"/>
    </row>
    <row r="67" spans="1:7" x14ac:dyDescent="0.2">
      <c r="A67" s="27"/>
      <c r="B67" s="30"/>
      <c r="C67" s="161"/>
      <c r="D67" s="6"/>
      <c r="E67" s="136"/>
      <c r="F67" s="17"/>
      <c r="G67" s="138"/>
    </row>
    <row r="68" spans="1:7" x14ac:dyDescent="0.2">
      <c r="A68" s="27"/>
      <c r="B68" s="30"/>
      <c r="C68" s="161"/>
      <c r="D68" s="6"/>
      <c r="E68" s="136"/>
      <c r="F68" s="17"/>
      <c r="G68" s="138"/>
    </row>
    <row r="69" spans="1:7" x14ac:dyDescent="0.2">
      <c r="A69" s="27"/>
      <c r="B69" s="30"/>
      <c r="C69" s="161"/>
      <c r="D69" s="6"/>
      <c r="E69" s="136"/>
      <c r="F69" s="17"/>
      <c r="G69" s="138"/>
    </row>
    <row r="70" spans="1:7" x14ac:dyDescent="0.2">
      <c r="A70" s="137"/>
      <c r="B70" s="30"/>
      <c r="C70" s="161"/>
      <c r="D70" s="6"/>
      <c r="E70" s="136"/>
      <c r="F70" s="17"/>
      <c r="G70" s="139"/>
    </row>
    <row r="71" spans="1:7" s="154" customFormat="1" x14ac:dyDescent="0.2">
      <c r="A71" s="150"/>
      <c r="B71" s="149"/>
      <c r="C71" s="151"/>
      <c r="D71" s="143"/>
      <c r="E71" s="152"/>
      <c r="F71" s="194"/>
      <c r="G71" s="153"/>
    </row>
    <row r="72" spans="1:7" s="154" customFormat="1" x14ac:dyDescent="0.2">
      <c r="A72" s="155"/>
      <c r="B72" s="149"/>
      <c r="C72" s="151"/>
      <c r="D72" s="156"/>
      <c r="E72" s="143"/>
      <c r="F72" s="157"/>
      <c r="G72" s="158"/>
    </row>
    <row r="73" spans="1:7" s="154" customFormat="1" x14ac:dyDescent="0.2">
      <c r="A73" s="144"/>
      <c r="B73" s="145"/>
      <c r="C73" s="146"/>
      <c r="D73" s="146"/>
      <c r="E73" s="142"/>
      <c r="F73" s="147"/>
      <c r="G73" s="148"/>
    </row>
  </sheetData>
  <sheetProtection algorithmName="SHA-512" hashValue="MQC2xfk1IPl6S7urjkP/s5UXp4Pr5Gr05s7jsQedOdRVkJDH5W6haV57RpMyZaHgifwvsakpG5D6zpWV8f7OYQ==" saltValue="j80Bo/GET+lqoGFvdHbvRw==" spinCount="100000" sheet="1" objects="1" scenarios="1" formatColumns="0" formatRows="0" selectLockedCells="1"/>
  <mergeCells count="4">
    <mergeCell ref="A1:C1"/>
    <mergeCell ref="D1:F2"/>
    <mergeCell ref="A2:C3"/>
    <mergeCell ref="D3:F3"/>
  </mergeCells>
  <pageMargins left="0.7" right="0.7" top="0.75" bottom="0.75" header="0.3" footer="0.3"/>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G58"/>
  <sheetViews>
    <sheetView view="pageBreakPreview" topLeftCell="A40" zoomScale="130" zoomScaleNormal="100" zoomScaleSheetLayoutView="130" workbookViewId="0">
      <selection activeCell="F52" sqref="F52"/>
    </sheetView>
  </sheetViews>
  <sheetFormatPr defaultRowHeight="12.75" x14ac:dyDescent="0.2"/>
  <cols>
    <col min="1" max="1" width="4.85546875" bestFit="1" customWidth="1"/>
    <col min="2" max="2" width="2.85546875" bestFit="1" customWidth="1"/>
    <col min="3" max="3" width="43.85546875" customWidth="1"/>
    <col min="4" max="4" width="9" customWidth="1"/>
    <col min="5" max="5" width="11.140625" customWidth="1"/>
    <col min="6" max="6" width="10.7109375" customWidth="1"/>
    <col min="7" max="7" width="14.42578125" bestFit="1" customWidth="1"/>
  </cols>
  <sheetData>
    <row r="1" spans="1:7" x14ac:dyDescent="0.2">
      <c r="A1" s="179" t="s">
        <v>0</v>
      </c>
      <c r="B1" s="180"/>
      <c r="C1" s="181"/>
      <c r="D1" s="170" t="str">
        <f>TRO!D1</f>
        <v>SUPER URED d.o.o.</v>
      </c>
      <c r="E1" s="171"/>
      <c r="F1" s="172"/>
      <c r="G1" s="1" t="s">
        <v>141</v>
      </c>
    </row>
    <row r="2" spans="1:7" x14ac:dyDescent="0.2">
      <c r="A2" s="163" t="str">
        <f>TRO!A2</f>
        <v>UGRADNJA POLUPODZEMNIH SPREMNIKA  - KOSTRENA</v>
      </c>
      <c r="B2" s="164"/>
      <c r="C2" s="165"/>
      <c r="D2" s="173"/>
      <c r="E2" s="174"/>
      <c r="F2" s="175"/>
      <c r="G2" s="87" t="str">
        <f>TRO!G2</f>
        <v xml:space="preserve">TD:  </v>
      </c>
    </row>
    <row r="3" spans="1:7" x14ac:dyDescent="0.2">
      <c r="A3" s="166"/>
      <c r="B3" s="167"/>
      <c r="C3" s="168"/>
      <c r="D3" s="186" t="str">
        <f>TRO!D3</f>
        <v>Teodorea Roosevelta 54
21000 Split, Croatia</v>
      </c>
      <c r="E3" s="187"/>
      <c r="F3" s="188"/>
      <c r="G3" s="75" t="str">
        <f>TRO!G3</f>
        <v xml:space="preserve">ZOP:  </v>
      </c>
    </row>
    <row r="4" spans="1:7" x14ac:dyDescent="0.2">
      <c r="A4" s="72">
        <f>+A8</f>
        <v>3</v>
      </c>
      <c r="B4" s="55"/>
      <c r="C4" s="60" t="str">
        <f>+C8</f>
        <v>LOKACIJA 3</v>
      </c>
      <c r="D4" s="56"/>
      <c r="E4" s="57"/>
      <c r="F4" s="58"/>
      <c r="G4" s="59"/>
    </row>
    <row r="5" spans="1:7" ht="13.5" thickBot="1" x14ac:dyDescent="0.25">
      <c r="A5" s="9" t="s">
        <v>1</v>
      </c>
      <c r="B5" s="10"/>
      <c r="C5" s="70" t="s">
        <v>2</v>
      </c>
      <c r="D5" s="9" t="s">
        <v>3</v>
      </c>
      <c r="E5" s="12" t="s">
        <v>4</v>
      </c>
      <c r="F5" s="13" t="s">
        <v>5</v>
      </c>
      <c r="G5" s="13" t="s">
        <v>6</v>
      </c>
    </row>
    <row r="6" spans="1:7" ht="13.5" thickTop="1" x14ac:dyDescent="0.2">
      <c r="A6" s="3"/>
      <c r="B6" s="30"/>
      <c r="C6" s="5"/>
      <c r="D6" s="51"/>
      <c r="E6" s="64"/>
      <c r="F6" s="66"/>
      <c r="G6" s="65"/>
    </row>
    <row r="7" spans="1:7" x14ac:dyDescent="0.2">
      <c r="A7" s="14"/>
      <c r="B7" s="30"/>
      <c r="C7" s="161"/>
      <c r="D7" s="69"/>
      <c r="E7" s="64"/>
      <c r="F7" s="67"/>
      <c r="G7" s="68"/>
    </row>
    <row r="8" spans="1:7" x14ac:dyDescent="0.2">
      <c r="A8" s="74">
        <v>3</v>
      </c>
      <c r="B8" s="32"/>
      <c r="C8" s="20" t="s">
        <v>360</v>
      </c>
      <c r="D8" s="69"/>
      <c r="E8" s="64"/>
      <c r="F8" s="66"/>
      <c r="G8" s="68"/>
    </row>
    <row r="9" spans="1:7" x14ac:dyDescent="0.2">
      <c r="A9" s="27"/>
      <c r="B9" s="30"/>
      <c r="C9" s="161"/>
      <c r="D9" s="64"/>
      <c r="E9" s="66"/>
      <c r="F9" s="68"/>
      <c r="G9" s="68"/>
    </row>
    <row r="10" spans="1:7" x14ac:dyDescent="0.2">
      <c r="A10" s="27"/>
      <c r="B10" s="30"/>
      <c r="C10" s="161"/>
      <c r="D10" s="64"/>
      <c r="E10" s="66"/>
      <c r="F10" s="68"/>
      <c r="G10" s="68"/>
    </row>
    <row r="11" spans="1:7" ht="51" x14ac:dyDescent="0.2">
      <c r="A11" s="27">
        <f>MAX($A$9:A10)+1</f>
        <v>1</v>
      </c>
      <c r="B11" s="30"/>
      <c r="C11" s="161" t="s">
        <v>379</v>
      </c>
      <c r="D11" s="26"/>
      <c r="E11" s="7"/>
      <c r="F11" s="17"/>
      <c r="G11" s="8"/>
    </row>
    <row r="12" spans="1:7" x14ac:dyDescent="0.2">
      <c r="A12" s="27"/>
      <c r="B12" s="30"/>
      <c r="C12" s="161" t="s">
        <v>344</v>
      </c>
      <c r="D12" s="26" t="s">
        <v>335</v>
      </c>
      <c r="E12" s="136">
        <v>83</v>
      </c>
      <c r="F12" s="192"/>
      <c r="G12" s="8">
        <f>ROUND(E12*F12,2)</f>
        <v>0</v>
      </c>
    </row>
    <row r="13" spans="1:7" x14ac:dyDescent="0.2">
      <c r="A13" s="27"/>
      <c r="B13" s="30"/>
      <c r="C13" s="161"/>
      <c r="D13" s="26"/>
      <c r="E13" s="136"/>
      <c r="F13" s="7"/>
      <c r="G13" s="8"/>
    </row>
    <row r="14" spans="1:7" x14ac:dyDescent="0.2">
      <c r="A14" s="27"/>
      <c r="B14" s="30"/>
      <c r="C14" s="161"/>
      <c r="D14" s="26"/>
      <c r="E14" s="136"/>
      <c r="F14" s="7"/>
      <c r="G14" s="8"/>
    </row>
    <row r="15" spans="1:7" ht="51" x14ac:dyDescent="0.2">
      <c r="A15" s="137" t="s">
        <v>102</v>
      </c>
      <c r="B15" s="30"/>
      <c r="C15" s="161" t="s">
        <v>396</v>
      </c>
      <c r="D15" s="26"/>
      <c r="E15" s="136"/>
      <c r="F15" s="7"/>
      <c r="G15" s="8"/>
    </row>
    <row r="16" spans="1:7" x14ac:dyDescent="0.2">
      <c r="A16" s="27"/>
      <c r="B16" s="30"/>
      <c r="C16" s="161" t="s">
        <v>344</v>
      </c>
      <c r="D16" s="26" t="s">
        <v>335</v>
      </c>
      <c r="E16" s="136">
        <v>1</v>
      </c>
      <c r="F16" s="192"/>
      <c r="G16" s="8">
        <f>ROUND(E16*F16,2)</f>
        <v>0</v>
      </c>
    </row>
    <row r="17" spans="1:7" x14ac:dyDescent="0.2">
      <c r="A17" s="27"/>
      <c r="B17" s="30"/>
      <c r="C17" s="161"/>
      <c r="D17" s="26"/>
      <c r="E17" s="7"/>
      <c r="F17" s="17"/>
      <c r="G17" s="8"/>
    </row>
    <row r="18" spans="1:7" x14ac:dyDescent="0.2">
      <c r="A18" s="27"/>
      <c r="B18" s="30"/>
      <c r="C18" s="161"/>
      <c r="D18" s="26"/>
      <c r="E18" s="7"/>
      <c r="F18" s="17"/>
      <c r="G18" s="8"/>
    </row>
    <row r="19" spans="1:7" ht="38.25" x14ac:dyDescent="0.2">
      <c r="A19" s="27">
        <v>3</v>
      </c>
      <c r="B19" s="30"/>
      <c r="C19" s="161" t="s">
        <v>349</v>
      </c>
      <c r="D19" s="6"/>
      <c r="E19" s="136"/>
      <c r="F19" s="17"/>
      <c r="G19" s="8"/>
    </row>
    <row r="20" spans="1:7" x14ac:dyDescent="0.2">
      <c r="A20" s="27"/>
      <c r="B20" s="30"/>
      <c r="C20" s="161" t="s">
        <v>348</v>
      </c>
      <c r="D20" s="6" t="s">
        <v>338</v>
      </c>
      <c r="E20" s="136">
        <v>1.5</v>
      </c>
      <c r="F20" s="192"/>
      <c r="G20" s="8">
        <f>ROUND(E20*F20,2)</f>
        <v>0</v>
      </c>
    </row>
    <row r="21" spans="1:7" x14ac:dyDescent="0.2">
      <c r="A21" s="27"/>
      <c r="B21" s="30"/>
      <c r="C21" s="161"/>
      <c r="D21" s="6"/>
      <c r="E21" s="136"/>
      <c r="F21" s="17"/>
      <c r="G21" s="8"/>
    </row>
    <row r="22" spans="1:7" x14ac:dyDescent="0.2">
      <c r="A22" s="27"/>
      <c r="B22" s="30"/>
      <c r="C22" s="161"/>
      <c r="D22" s="6"/>
      <c r="E22" s="136"/>
      <c r="F22" s="17"/>
      <c r="G22" s="8"/>
    </row>
    <row r="23" spans="1:7" ht="38.25" x14ac:dyDescent="0.2">
      <c r="A23" s="27">
        <v>4</v>
      </c>
      <c r="B23" s="30"/>
      <c r="C23" s="161" t="s">
        <v>378</v>
      </c>
      <c r="D23" s="6"/>
      <c r="E23" s="136"/>
      <c r="F23" s="17"/>
      <c r="G23" s="8"/>
    </row>
    <row r="24" spans="1:7" x14ac:dyDescent="0.2">
      <c r="A24" s="27"/>
      <c r="B24" s="30"/>
      <c r="C24" s="161" t="s">
        <v>350</v>
      </c>
      <c r="D24" s="6" t="s">
        <v>338</v>
      </c>
      <c r="E24" s="136">
        <v>5</v>
      </c>
      <c r="F24" s="192"/>
      <c r="G24" s="8">
        <f>ROUND(E24*F24,2)</f>
        <v>0</v>
      </c>
    </row>
    <row r="25" spans="1:7" x14ac:dyDescent="0.2">
      <c r="A25" s="27"/>
      <c r="B25" s="30"/>
      <c r="C25" s="161"/>
      <c r="D25" s="6"/>
      <c r="E25" s="136"/>
      <c r="F25" s="17"/>
      <c r="G25" s="8"/>
    </row>
    <row r="26" spans="1:7" x14ac:dyDescent="0.2">
      <c r="A26" s="27"/>
      <c r="B26" s="30"/>
      <c r="C26" s="161"/>
      <c r="D26" s="6"/>
      <c r="E26" s="136"/>
      <c r="F26" s="17"/>
      <c r="G26" s="8"/>
    </row>
    <row r="27" spans="1:7" ht="38.25" x14ac:dyDescent="0.2">
      <c r="A27" s="27">
        <v>5</v>
      </c>
      <c r="B27" s="30"/>
      <c r="C27" s="161" t="s">
        <v>381</v>
      </c>
      <c r="D27" s="6"/>
      <c r="E27" s="136"/>
      <c r="F27" s="17"/>
      <c r="G27" s="8"/>
    </row>
    <row r="28" spans="1:7" x14ac:dyDescent="0.2">
      <c r="A28" s="27"/>
      <c r="B28" s="30"/>
      <c r="C28" s="161" t="s">
        <v>350</v>
      </c>
      <c r="D28" s="6" t="s">
        <v>338</v>
      </c>
      <c r="E28" s="136">
        <v>10</v>
      </c>
      <c r="F28" s="192"/>
      <c r="G28" s="8">
        <f>ROUND(E28*F28,2)</f>
        <v>0</v>
      </c>
    </row>
    <row r="29" spans="1:7" x14ac:dyDescent="0.2">
      <c r="A29" s="27"/>
      <c r="B29" s="30"/>
      <c r="C29" s="161"/>
      <c r="D29" s="6"/>
      <c r="E29" s="136"/>
      <c r="F29" s="17"/>
      <c r="G29" s="8"/>
    </row>
    <row r="30" spans="1:7" x14ac:dyDescent="0.2">
      <c r="A30" s="27"/>
      <c r="B30" s="30"/>
      <c r="C30" s="161"/>
      <c r="D30" s="6"/>
      <c r="E30" s="136"/>
      <c r="F30" s="17"/>
      <c r="G30" s="8"/>
    </row>
    <row r="31" spans="1:7" ht="51" x14ac:dyDescent="0.2">
      <c r="A31" s="27">
        <v>6</v>
      </c>
      <c r="B31" s="30"/>
      <c r="C31" s="161" t="s">
        <v>380</v>
      </c>
      <c r="D31" s="6"/>
      <c r="E31" s="136"/>
      <c r="F31" s="17"/>
      <c r="G31" s="8"/>
    </row>
    <row r="32" spans="1:7" x14ac:dyDescent="0.2">
      <c r="A32" s="27"/>
      <c r="B32" s="30"/>
      <c r="C32" s="161" t="s">
        <v>350</v>
      </c>
      <c r="D32" s="6" t="s">
        <v>338</v>
      </c>
      <c r="E32" s="136">
        <v>10.5</v>
      </c>
      <c r="F32" s="192"/>
      <c r="G32" s="8">
        <f>ROUND(E32*F32,2)</f>
        <v>0</v>
      </c>
    </row>
    <row r="33" spans="1:7" x14ac:dyDescent="0.2">
      <c r="A33" s="27"/>
      <c r="B33" s="30"/>
      <c r="C33" s="161"/>
      <c r="D33" s="6"/>
      <c r="E33" s="136"/>
      <c r="F33" s="17"/>
      <c r="G33" s="8"/>
    </row>
    <row r="34" spans="1:7" x14ac:dyDescent="0.2">
      <c r="A34" s="27"/>
      <c r="B34" s="30"/>
      <c r="C34" s="161"/>
      <c r="D34" s="6"/>
      <c r="E34" s="136"/>
      <c r="F34" s="17"/>
      <c r="G34" s="8"/>
    </row>
    <row r="35" spans="1:7" ht="63.75" x14ac:dyDescent="0.2">
      <c r="A35" s="27">
        <v>7</v>
      </c>
      <c r="B35" s="30"/>
      <c r="C35" s="161" t="s">
        <v>351</v>
      </c>
      <c r="D35" s="6"/>
      <c r="E35" s="136"/>
      <c r="F35" s="17"/>
      <c r="G35" s="8"/>
    </row>
    <row r="36" spans="1:7" x14ac:dyDescent="0.2">
      <c r="A36" s="27"/>
      <c r="B36" s="30"/>
      <c r="C36" s="161" t="s">
        <v>350</v>
      </c>
      <c r="D36" s="6" t="s">
        <v>338</v>
      </c>
      <c r="E36" s="136">
        <v>1.5</v>
      </c>
      <c r="F36" s="192"/>
      <c r="G36" s="8">
        <f>ROUND(E36*F36,2)</f>
        <v>0</v>
      </c>
    </row>
    <row r="37" spans="1:7" x14ac:dyDescent="0.2">
      <c r="A37" s="27"/>
      <c r="B37" s="30"/>
      <c r="C37" s="161"/>
      <c r="D37" s="6"/>
      <c r="E37" s="136"/>
      <c r="F37" s="17"/>
      <c r="G37" s="8"/>
    </row>
    <row r="38" spans="1:7" x14ac:dyDescent="0.2">
      <c r="A38" s="27"/>
      <c r="B38" s="30"/>
      <c r="C38" s="161"/>
      <c r="D38" s="6"/>
      <c r="E38" s="136"/>
      <c r="F38" s="17"/>
      <c r="G38" s="8"/>
    </row>
    <row r="39" spans="1:7" ht="51" x14ac:dyDescent="0.2">
      <c r="A39" s="27">
        <v>8</v>
      </c>
      <c r="B39" s="30"/>
      <c r="C39" s="161" t="s">
        <v>353</v>
      </c>
      <c r="D39" s="6"/>
      <c r="E39" s="136"/>
      <c r="F39" s="17"/>
      <c r="G39" s="8"/>
    </row>
    <row r="40" spans="1:7" x14ac:dyDescent="0.2">
      <c r="A40" s="27"/>
      <c r="B40" s="30"/>
      <c r="C40" s="161" t="s">
        <v>352</v>
      </c>
      <c r="D40" s="6" t="s">
        <v>21</v>
      </c>
      <c r="E40" s="136">
        <v>19.5</v>
      </c>
      <c r="F40" s="192"/>
      <c r="G40" s="8">
        <f>ROUND(E40*F40,2)</f>
        <v>0</v>
      </c>
    </row>
    <row r="41" spans="1:7" x14ac:dyDescent="0.2">
      <c r="A41" s="27"/>
      <c r="B41" s="30"/>
      <c r="C41" s="161"/>
      <c r="D41" s="6"/>
      <c r="E41" s="136"/>
      <c r="F41" s="17"/>
      <c r="G41" s="8"/>
    </row>
    <row r="42" spans="1:7" x14ac:dyDescent="0.2">
      <c r="A42" s="27"/>
      <c r="B42" s="30"/>
      <c r="C42" s="161"/>
      <c r="D42" s="6"/>
      <c r="E42" s="136"/>
      <c r="F42" s="17"/>
      <c r="G42" s="8"/>
    </row>
    <row r="43" spans="1:7" ht="76.5" x14ac:dyDescent="0.2">
      <c r="A43" s="27">
        <v>9</v>
      </c>
      <c r="B43" s="30"/>
      <c r="C43" s="161" t="s">
        <v>354</v>
      </c>
      <c r="D43" s="6"/>
      <c r="E43" s="136"/>
      <c r="F43" s="17"/>
      <c r="G43" s="8"/>
    </row>
    <row r="44" spans="1:7" x14ac:dyDescent="0.2">
      <c r="A44" s="27"/>
      <c r="B44" s="30"/>
      <c r="C44" s="161" t="s">
        <v>355</v>
      </c>
      <c r="D44" s="6" t="s">
        <v>334</v>
      </c>
      <c r="E44" s="136">
        <v>9.5</v>
      </c>
      <c r="F44" s="192"/>
      <c r="G44" s="8">
        <f>ROUND(E44*F44,2)</f>
        <v>0</v>
      </c>
    </row>
    <row r="45" spans="1:7" x14ac:dyDescent="0.2">
      <c r="A45" s="27"/>
      <c r="B45" s="30"/>
      <c r="C45" s="161"/>
      <c r="D45" s="6"/>
      <c r="E45" s="136"/>
      <c r="F45" s="17"/>
      <c r="G45" s="8"/>
    </row>
    <row r="46" spans="1:7" x14ac:dyDescent="0.2">
      <c r="A46" s="27"/>
      <c r="B46" s="30"/>
      <c r="C46" s="161"/>
      <c r="D46" s="6"/>
      <c r="E46" s="136"/>
      <c r="F46" s="17"/>
      <c r="G46" s="8"/>
    </row>
    <row r="47" spans="1:7" ht="51" x14ac:dyDescent="0.2">
      <c r="A47" s="27">
        <v>10</v>
      </c>
      <c r="B47" s="30"/>
      <c r="C47" s="161" t="s">
        <v>357</v>
      </c>
      <c r="D47" s="6"/>
      <c r="E47" s="136"/>
      <c r="F47" s="17"/>
      <c r="G47" s="8"/>
    </row>
    <row r="48" spans="1:7" x14ac:dyDescent="0.2">
      <c r="A48" s="27"/>
      <c r="B48" s="30"/>
      <c r="C48" s="161" t="s">
        <v>356</v>
      </c>
      <c r="D48" s="6" t="s">
        <v>17</v>
      </c>
      <c r="E48" s="136">
        <v>3</v>
      </c>
      <c r="F48" s="192"/>
      <c r="G48" s="8">
        <f>ROUND(E48*F48,2)</f>
        <v>0</v>
      </c>
    </row>
    <row r="49" spans="1:7" x14ac:dyDescent="0.2">
      <c r="A49" s="27"/>
      <c r="B49" s="30"/>
      <c r="C49" s="161"/>
      <c r="D49" s="6"/>
      <c r="E49" s="136"/>
      <c r="F49" s="17"/>
      <c r="G49" s="8"/>
    </row>
    <row r="50" spans="1:7" x14ac:dyDescent="0.2">
      <c r="A50" s="27"/>
      <c r="B50" s="30"/>
      <c r="C50" s="161"/>
      <c r="D50" s="6"/>
      <c r="E50" s="136"/>
      <c r="F50" s="17"/>
      <c r="G50" s="8"/>
    </row>
    <row r="51" spans="1:7" ht="51" x14ac:dyDescent="0.2">
      <c r="A51" s="27">
        <v>11</v>
      </c>
      <c r="B51" s="30"/>
      <c r="C51" s="161" t="s">
        <v>361</v>
      </c>
      <c r="D51" s="6"/>
      <c r="E51" s="136"/>
      <c r="F51" s="17"/>
      <c r="G51" s="8"/>
    </row>
    <row r="52" spans="1:7" x14ac:dyDescent="0.2">
      <c r="A52" s="27"/>
      <c r="B52" s="30"/>
      <c r="C52" s="161" t="s">
        <v>358</v>
      </c>
      <c r="D52" s="6" t="s">
        <v>118</v>
      </c>
      <c r="E52" s="136">
        <v>42</v>
      </c>
      <c r="F52" s="192"/>
      <c r="G52" s="8">
        <f>ROUND(E52*F52,2)</f>
        <v>0</v>
      </c>
    </row>
    <row r="53" spans="1:7" x14ac:dyDescent="0.2">
      <c r="A53" s="27"/>
      <c r="B53" s="30"/>
      <c r="C53" s="161"/>
      <c r="D53" s="6"/>
      <c r="E53" s="136"/>
      <c r="F53" s="17"/>
      <c r="G53" s="8"/>
    </row>
    <row r="54" spans="1:7" x14ac:dyDescent="0.2">
      <c r="A54" s="27"/>
      <c r="B54" s="30"/>
      <c r="C54" s="161"/>
      <c r="D54" s="6"/>
      <c r="E54" s="136"/>
      <c r="F54" s="17"/>
      <c r="G54" s="8"/>
    </row>
    <row r="55" spans="1:7" ht="38.25" x14ac:dyDescent="0.2">
      <c r="A55" s="137" t="s">
        <v>375</v>
      </c>
      <c r="B55" s="30"/>
      <c r="C55" s="161" t="s">
        <v>398</v>
      </c>
      <c r="D55" s="6"/>
      <c r="E55" s="136"/>
      <c r="F55" s="17"/>
      <c r="G55" s="8"/>
    </row>
    <row r="56" spans="1:7" x14ac:dyDescent="0.2">
      <c r="A56" s="27"/>
      <c r="B56" s="30"/>
      <c r="C56" s="161" t="s">
        <v>356</v>
      </c>
      <c r="D56" s="6" t="s">
        <v>17</v>
      </c>
      <c r="E56" s="136">
        <v>1</v>
      </c>
      <c r="F56" s="192"/>
      <c r="G56" s="8">
        <f>ROUND(E56*F56,2)</f>
        <v>0</v>
      </c>
    </row>
    <row r="57" spans="1:7" x14ac:dyDescent="0.2">
      <c r="A57" s="14"/>
      <c r="B57" s="30"/>
      <c r="C57" s="161"/>
      <c r="D57" s="26"/>
      <c r="E57" s="6"/>
      <c r="F57" s="7"/>
      <c r="G57" s="41"/>
    </row>
    <row r="58" spans="1:7" x14ac:dyDescent="0.2">
      <c r="A58" s="43">
        <f>+A8</f>
        <v>3</v>
      </c>
      <c r="B58" s="33"/>
      <c r="C58" s="34" t="str">
        <f>+C8</f>
        <v>LOKACIJA 3</v>
      </c>
      <c r="D58" s="34"/>
      <c r="E58" s="28" t="s">
        <v>97</v>
      </c>
      <c r="F58" s="35"/>
      <c r="G58" s="25">
        <f>SUM(G12:G57)</f>
        <v>0</v>
      </c>
    </row>
  </sheetData>
  <sheetProtection algorithmName="SHA-512" hashValue="EVmkZcVfPePvPeBQMiWpdYpwfi0B47PIkDqr7XUUTr3Ayy9QHdxDuDEnPKhdKgF+gJu6G24lOdfKofh+ZsK7yA==" saltValue="L/WBS4ZikpvAMuylqCBpVQ==" spinCount="100000" sheet="1" objects="1" scenarios="1" formatColumns="0" formatRows="0" selectLockedCells="1"/>
  <mergeCells count="4">
    <mergeCell ref="A1:C1"/>
    <mergeCell ref="D1:F2"/>
    <mergeCell ref="A2:C3"/>
    <mergeCell ref="D3:F3"/>
  </mergeCells>
  <pageMargins left="0.7" right="0.7" top="0.75" bottom="0.75" header="0.3" footer="0.3"/>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G55"/>
  <sheetViews>
    <sheetView view="pageBreakPreview" topLeftCell="A37" zoomScale="130" zoomScaleNormal="100" zoomScaleSheetLayoutView="130" workbookViewId="0">
      <selection activeCell="F40" sqref="F40"/>
    </sheetView>
  </sheetViews>
  <sheetFormatPr defaultRowHeight="12.75" x14ac:dyDescent="0.2"/>
  <cols>
    <col min="1" max="1" width="4.85546875" bestFit="1" customWidth="1"/>
    <col min="2" max="2" width="2.85546875" bestFit="1" customWidth="1"/>
    <col min="3" max="3" width="43.85546875" customWidth="1"/>
    <col min="4" max="4" width="9" customWidth="1"/>
    <col min="5" max="5" width="11.140625" customWidth="1"/>
    <col min="6" max="6" width="10.7109375" customWidth="1"/>
    <col min="7" max="7" width="14.42578125" bestFit="1" customWidth="1"/>
  </cols>
  <sheetData>
    <row r="1" spans="1:7" x14ac:dyDescent="0.2">
      <c r="A1" s="179" t="s">
        <v>0</v>
      </c>
      <c r="B1" s="180"/>
      <c r="C1" s="181"/>
      <c r="D1" s="170" t="str">
        <f>TRO!D1</f>
        <v>SUPER URED d.o.o.</v>
      </c>
      <c r="E1" s="171"/>
      <c r="F1" s="172"/>
      <c r="G1" s="1" t="s">
        <v>141</v>
      </c>
    </row>
    <row r="2" spans="1:7" x14ac:dyDescent="0.2">
      <c r="A2" s="163" t="str">
        <f>TRO!A2</f>
        <v>UGRADNJA POLUPODZEMNIH SPREMNIKA  - KOSTRENA</v>
      </c>
      <c r="B2" s="164"/>
      <c r="C2" s="165"/>
      <c r="D2" s="173"/>
      <c r="E2" s="174"/>
      <c r="F2" s="175"/>
      <c r="G2" s="87" t="str">
        <f>TRO!G2</f>
        <v xml:space="preserve">TD:  </v>
      </c>
    </row>
    <row r="3" spans="1:7" x14ac:dyDescent="0.2">
      <c r="A3" s="166"/>
      <c r="B3" s="167"/>
      <c r="C3" s="168"/>
      <c r="D3" s="186" t="str">
        <f>TRO!D3</f>
        <v>Teodorea Roosevelta 54
21000 Split, Croatia</v>
      </c>
      <c r="E3" s="187"/>
      <c r="F3" s="188"/>
      <c r="G3" s="75" t="str">
        <f>TRO!G3</f>
        <v xml:space="preserve">ZOP:  </v>
      </c>
    </row>
    <row r="4" spans="1:7" x14ac:dyDescent="0.2">
      <c r="A4" s="72">
        <f>+A8</f>
        <v>4</v>
      </c>
      <c r="B4" s="55"/>
      <c r="C4" s="60" t="str">
        <f>+C8</f>
        <v>LOKACIJA 4</v>
      </c>
      <c r="D4" s="56"/>
      <c r="E4" s="57"/>
      <c r="F4" s="58"/>
      <c r="G4" s="59"/>
    </row>
    <row r="5" spans="1:7" ht="13.5" thickBot="1" x14ac:dyDescent="0.25">
      <c r="A5" s="9" t="s">
        <v>1</v>
      </c>
      <c r="B5" s="10"/>
      <c r="C5" s="70" t="s">
        <v>2</v>
      </c>
      <c r="D5" s="9" t="s">
        <v>3</v>
      </c>
      <c r="E5" s="12" t="s">
        <v>4</v>
      </c>
      <c r="F5" s="13" t="s">
        <v>5</v>
      </c>
      <c r="G5" s="13" t="s">
        <v>6</v>
      </c>
    </row>
    <row r="6" spans="1:7" ht="13.5" thickTop="1" x14ac:dyDescent="0.2">
      <c r="A6" s="3"/>
      <c r="B6" s="30"/>
      <c r="C6" s="5"/>
      <c r="D6" s="51"/>
      <c r="E6" s="64"/>
      <c r="F6" s="66"/>
      <c r="G6" s="65"/>
    </row>
    <row r="7" spans="1:7" x14ac:dyDescent="0.2">
      <c r="A7" s="14"/>
      <c r="B7" s="30"/>
      <c r="C7" s="161"/>
      <c r="D7" s="69"/>
      <c r="E7" s="64"/>
      <c r="F7" s="67"/>
      <c r="G7" s="68"/>
    </row>
    <row r="8" spans="1:7" x14ac:dyDescent="0.2">
      <c r="A8" s="74">
        <v>4</v>
      </c>
      <c r="B8" s="32"/>
      <c r="C8" s="20" t="s">
        <v>363</v>
      </c>
      <c r="D8" s="69"/>
      <c r="E8" s="64"/>
      <c r="F8" s="66"/>
      <c r="G8" s="68"/>
    </row>
    <row r="9" spans="1:7" x14ac:dyDescent="0.2">
      <c r="A9" s="27"/>
      <c r="B9" s="30"/>
      <c r="C9" s="161"/>
      <c r="D9" s="64"/>
      <c r="E9" s="66"/>
      <c r="F9" s="68"/>
      <c r="G9" s="68"/>
    </row>
    <row r="10" spans="1:7" x14ac:dyDescent="0.2">
      <c r="A10" s="27"/>
      <c r="B10" s="30"/>
      <c r="C10" s="161"/>
      <c r="D10" s="64"/>
      <c r="E10" s="66"/>
      <c r="F10" s="68"/>
      <c r="G10" s="68"/>
    </row>
    <row r="11" spans="1:7" ht="51" x14ac:dyDescent="0.2">
      <c r="A11" s="27">
        <f>MAX($A$9:A10)+1</f>
        <v>1</v>
      </c>
      <c r="B11" s="30"/>
      <c r="C11" s="161" t="s">
        <v>379</v>
      </c>
      <c r="D11" s="26"/>
      <c r="E11" s="7"/>
      <c r="F11" s="17"/>
      <c r="G11" s="8"/>
    </row>
    <row r="12" spans="1:7" x14ac:dyDescent="0.2">
      <c r="A12" s="27"/>
      <c r="B12" s="30"/>
      <c r="C12" s="161" t="s">
        <v>344</v>
      </c>
      <c r="D12" s="26" t="s">
        <v>335</v>
      </c>
      <c r="E12" s="136">
        <v>30</v>
      </c>
      <c r="F12" s="192"/>
      <c r="G12" s="8">
        <f>ROUND(E12*F12,2)</f>
        <v>0</v>
      </c>
    </row>
    <row r="13" spans="1:7" x14ac:dyDescent="0.2">
      <c r="A13" s="27"/>
      <c r="B13" s="30"/>
      <c r="C13" s="161"/>
      <c r="D13" s="26"/>
      <c r="E13" s="136"/>
      <c r="F13" s="7"/>
      <c r="G13" s="8"/>
    </row>
    <row r="14" spans="1:7" x14ac:dyDescent="0.2">
      <c r="A14" s="27"/>
      <c r="B14" s="30"/>
      <c r="C14" s="161"/>
      <c r="D14" s="26"/>
      <c r="E14" s="136"/>
      <c r="F14" s="7"/>
      <c r="G14" s="8"/>
    </row>
    <row r="15" spans="1:7" ht="51" x14ac:dyDescent="0.2">
      <c r="A15" s="137" t="s">
        <v>102</v>
      </c>
      <c r="B15" s="30"/>
      <c r="C15" s="161" t="s">
        <v>386</v>
      </c>
      <c r="D15" s="26"/>
      <c r="E15" s="136"/>
      <c r="F15" s="7"/>
      <c r="G15" s="8"/>
    </row>
    <row r="16" spans="1:7" x14ac:dyDescent="0.2">
      <c r="A16" s="27"/>
      <c r="B16" s="30"/>
      <c r="C16" s="161" t="s">
        <v>344</v>
      </c>
      <c r="D16" s="26" t="s">
        <v>335</v>
      </c>
      <c r="E16" s="136">
        <v>2</v>
      </c>
      <c r="F16" s="192"/>
      <c r="G16" s="8">
        <f>ROUND(E16*F16,2)</f>
        <v>0</v>
      </c>
    </row>
    <row r="17" spans="1:7" x14ac:dyDescent="0.2">
      <c r="A17" s="27"/>
      <c r="B17" s="30"/>
      <c r="C17" s="161"/>
      <c r="D17" s="26"/>
      <c r="E17" s="7"/>
      <c r="F17" s="17"/>
      <c r="G17" s="8"/>
    </row>
    <row r="18" spans="1:7" x14ac:dyDescent="0.2">
      <c r="A18" s="27"/>
      <c r="B18" s="30"/>
      <c r="C18" s="161"/>
      <c r="D18" s="26"/>
      <c r="E18" s="7"/>
      <c r="F18" s="17"/>
      <c r="G18" s="8"/>
    </row>
    <row r="19" spans="1:7" ht="38.25" x14ac:dyDescent="0.2">
      <c r="A19" s="27">
        <v>3</v>
      </c>
      <c r="B19" s="30"/>
      <c r="C19" s="161" t="s">
        <v>349</v>
      </c>
      <c r="D19" s="6"/>
      <c r="E19" s="136"/>
      <c r="F19" s="17"/>
      <c r="G19" s="8"/>
    </row>
    <row r="20" spans="1:7" x14ac:dyDescent="0.2">
      <c r="A20" s="27"/>
      <c r="B20" s="30"/>
      <c r="C20" s="161" t="s">
        <v>348</v>
      </c>
      <c r="D20" s="6" t="s">
        <v>338</v>
      </c>
      <c r="E20" s="136">
        <v>1.5</v>
      </c>
      <c r="F20" s="192"/>
      <c r="G20" s="8">
        <f>ROUND(E20*F20,2)</f>
        <v>0</v>
      </c>
    </row>
    <row r="21" spans="1:7" x14ac:dyDescent="0.2">
      <c r="A21" s="27"/>
      <c r="B21" s="30"/>
      <c r="C21" s="161"/>
      <c r="D21" s="6"/>
      <c r="E21" s="136"/>
      <c r="F21" s="17"/>
      <c r="G21" s="8"/>
    </row>
    <row r="22" spans="1:7" x14ac:dyDescent="0.2">
      <c r="A22" s="27"/>
      <c r="B22" s="30"/>
      <c r="C22" s="161"/>
      <c r="D22" s="6"/>
      <c r="E22" s="136"/>
      <c r="F22" s="17"/>
      <c r="G22" s="8"/>
    </row>
    <row r="23" spans="1:7" ht="38.25" x14ac:dyDescent="0.2">
      <c r="A23" s="27">
        <v>4</v>
      </c>
      <c r="B23" s="30"/>
      <c r="C23" s="161" t="s">
        <v>378</v>
      </c>
      <c r="D23" s="6"/>
      <c r="E23" s="136"/>
      <c r="F23" s="17"/>
      <c r="G23" s="8"/>
    </row>
    <row r="24" spans="1:7" x14ac:dyDescent="0.2">
      <c r="A24" s="27"/>
      <c r="B24" s="30"/>
      <c r="C24" s="161" t="s">
        <v>350</v>
      </c>
      <c r="D24" s="6" t="s">
        <v>338</v>
      </c>
      <c r="E24" s="136">
        <v>3.75</v>
      </c>
      <c r="F24" s="192"/>
      <c r="G24" s="8">
        <f>ROUND(E24*F24,2)</f>
        <v>0</v>
      </c>
    </row>
    <row r="25" spans="1:7" x14ac:dyDescent="0.2">
      <c r="A25" s="27"/>
      <c r="B25" s="30"/>
      <c r="C25" s="161"/>
      <c r="D25" s="6"/>
      <c r="E25" s="136"/>
      <c r="F25" s="17"/>
      <c r="G25" s="8"/>
    </row>
    <row r="26" spans="1:7" x14ac:dyDescent="0.2">
      <c r="A26" s="27"/>
      <c r="B26" s="30"/>
      <c r="C26" s="161"/>
      <c r="D26" s="6"/>
      <c r="E26" s="136"/>
      <c r="F26" s="17"/>
      <c r="G26" s="8"/>
    </row>
    <row r="27" spans="1:7" ht="38.25" x14ac:dyDescent="0.2">
      <c r="A27" s="27">
        <v>5</v>
      </c>
      <c r="B27" s="30"/>
      <c r="C27" s="161" t="s">
        <v>381</v>
      </c>
      <c r="D27" s="6"/>
      <c r="E27" s="136"/>
      <c r="F27" s="17"/>
      <c r="G27" s="8"/>
    </row>
    <row r="28" spans="1:7" x14ac:dyDescent="0.2">
      <c r="A28" s="27"/>
      <c r="B28" s="30"/>
      <c r="C28" s="161" t="s">
        <v>350</v>
      </c>
      <c r="D28" s="6" t="s">
        <v>338</v>
      </c>
      <c r="E28" s="136">
        <v>7.5</v>
      </c>
      <c r="F28" s="192"/>
      <c r="G28" s="8">
        <f>ROUND(E28*F28,2)</f>
        <v>0</v>
      </c>
    </row>
    <row r="29" spans="1:7" x14ac:dyDescent="0.2">
      <c r="A29" s="27"/>
      <c r="B29" s="30"/>
      <c r="C29" s="161"/>
      <c r="D29" s="6"/>
      <c r="E29" s="136"/>
      <c r="F29" s="17"/>
      <c r="G29" s="8"/>
    </row>
    <row r="30" spans="1:7" x14ac:dyDescent="0.2">
      <c r="A30" s="27"/>
      <c r="B30" s="30"/>
      <c r="C30" s="161"/>
      <c r="D30" s="6"/>
      <c r="E30" s="136"/>
      <c r="F30" s="17"/>
      <c r="G30" s="8"/>
    </row>
    <row r="31" spans="1:7" ht="51" x14ac:dyDescent="0.2">
      <c r="A31" s="27">
        <v>6</v>
      </c>
      <c r="B31" s="30"/>
      <c r="C31" s="161" t="s">
        <v>380</v>
      </c>
      <c r="D31" s="6"/>
      <c r="E31" s="136"/>
      <c r="F31" s="17"/>
      <c r="G31" s="8"/>
    </row>
    <row r="32" spans="1:7" x14ac:dyDescent="0.2">
      <c r="A32" s="27"/>
      <c r="B32" s="30"/>
      <c r="C32" s="161" t="s">
        <v>350</v>
      </c>
      <c r="D32" s="6" t="s">
        <v>338</v>
      </c>
      <c r="E32" s="136">
        <v>8</v>
      </c>
      <c r="F32" s="192"/>
      <c r="G32" s="8">
        <f>ROUND(E32*F32,2)</f>
        <v>0</v>
      </c>
    </row>
    <row r="33" spans="1:7" x14ac:dyDescent="0.2">
      <c r="A33" s="27"/>
      <c r="B33" s="30"/>
      <c r="C33" s="161"/>
      <c r="D33" s="6"/>
      <c r="E33" s="136"/>
      <c r="F33" s="17"/>
      <c r="G33" s="8"/>
    </row>
    <row r="34" spans="1:7" x14ac:dyDescent="0.2">
      <c r="A34" s="27"/>
      <c r="B34" s="30"/>
      <c r="C34" s="161"/>
      <c r="D34" s="6"/>
      <c r="E34" s="136"/>
      <c r="F34" s="17"/>
      <c r="G34" s="8"/>
    </row>
    <row r="35" spans="1:7" ht="63.75" x14ac:dyDescent="0.2">
      <c r="A35" s="27">
        <v>7</v>
      </c>
      <c r="B35" s="30"/>
      <c r="C35" s="161" t="s">
        <v>351</v>
      </c>
      <c r="D35" s="6"/>
      <c r="E35" s="136"/>
      <c r="F35" s="17"/>
      <c r="G35" s="8"/>
    </row>
    <row r="36" spans="1:7" x14ac:dyDescent="0.2">
      <c r="A36" s="27"/>
      <c r="B36" s="30"/>
      <c r="C36" s="161" t="s">
        <v>350</v>
      </c>
      <c r="D36" s="6" t="s">
        <v>338</v>
      </c>
      <c r="E36" s="136">
        <v>1.5</v>
      </c>
      <c r="F36" s="192"/>
      <c r="G36" s="8">
        <f>ROUND(E36*F36,2)</f>
        <v>0</v>
      </c>
    </row>
    <row r="37" spans="1:7" x14ac:dyDescent="0.2">
      <c r="A37" s="27"/>
      <c r="B37" s="30"/>
      <c r="C37" s="161"/>
      <c r="D37" s="6"/>
      <c r="E37" s="136"/>
      <c r="F37" s="17"/>
      <c r="G37" s="8"/>
    </row>
    <row r="38" spans="1:7" x14ac:dyDescent="0.2">
      <c r="A38" s="27"/>
      <c r="B38" s="30"/>
      <c r="C38" s="161"/>
      <c r="D38" s="6"/>
      <c r="E38" s="136"/>
      <c r="F38" s="17"/>
      <c r="G38" s="8"/>
    </row>
    <row r="39" spans="1:7" ht="51" x14ac:dyDescent="0.2">
      <c r="A39" s="27">
        <v>8</v>
      </c>
      <c r="B39" s="30"/>
      <c r="C39" s="161" t="s">
        <v>353</v>
      </c>
      <c r="D39" s="6"/>
      <c r="E39" s="136"/>
      <c r="F39" s="17"/>
      <c r="G39" s="8"/>
    </row>
    <row r="40" spans="1:7" x14ac:dyDescent="0.2">
      <c r="A40" s="27"/>
      <c r="B40" s="30"/>
      <c r="C40" s="161" t="s">
        <v>352</v>
      </c>
      <c r="D40" s="6" t="s">
        <v>21</v>
      </c>
      <c r="E40" s="136">
        <v>19.5</v>
      </c>
      <c r="F40" s="192"/>
      <c r="G40" s="8">
        <f>ROUND(E40*F40,2)</f>
        <v>0</v>
      </c>
    </row>
    <row r="41" spans="1:7" x14ac:dyDescent="0.2">
      <c r="A41" s="27"/>
      <c r="B41" s="30"/>
      <c r="C41" s="161"/>
      <c r="D41" s="6"/>
      <c r="E41" s="136"/>
      <c r="F41" s="17"/>
      <c r="G41" s="8"/>
    </row>
    <row r="42" spans="1:7" x14ac:dyDescent="0.2">
      <c r="A42" s="27"/>
      <c r="B42" s="30"/>
      <c r="C42" s="161"/>
      <c r="D42" s="6"/>
      <c r="E42" s="136"/>
      <c r="F42" s="17"/>
      <c r="G42" s="8"/>
    </row>
    <row r="43" spans="1:7" ht="76.5" x14ac:dyDescent="0.2">
      <c r="A43" s="27">
        <v>9</v>
      </c>
      <c r="B43" s="30"/>
      <c r="C43" s="161" t="s">
        <v>354</v>
      </c>
      <c r="D43" s="6"/>
      <c r="E43" s="136"/>
      <c r="F43" s="17"/>
      <c r="G43" s="8"/>
    </row>
    <row r="44" spans="1:7" x14ac:dyDescent="0.2">
      <c r="A44" s="27"/>
      <c r="B44" s="30"/>
      <c r="C44" s="161" t="s">
        <v>355</v>
      </c>
      <c r="D44" s="6" t="s">
        <v>334</v>
      </c>
      <c r="E44" s="136">
        <v>9.5</v>
      </c>
      <c r="F44" s="192"/>
      <c r="G44" s="8">
        <f>ROUND(E44*F44,2)</f>
        <v>0</v>
      </c>
    </row>
    <row r="45" spans="1:7" x14ac:dyDescent="0.2">
      <c r="A45" s="27"/>
      <c r="B45" s="30"/>
      <c r="C45" s="161"/>
      <c r="D45" s="6"/>
      <c r="E45" s="136"/>
      <c r="F45" s="17"/>
      <c r="G45" s="8"/>
    </row>
    <row r="46" spans="1:7" x14ac:dyDescent="0.2">
      <c r="A46" s="27"/>
      <c r="B46" s="30"/>
      <c r="C46" s="161"/>
      <c r="D46" s="6"/>
      <c r="E46" s="136"/>
      <c r="F46" s="17"/>
      <c r="G46" s="8"/>
    </row>
    <row r="47" spans="1:7" ht="51" x14ac:dyDescent="0.2">
      <c r="A47" s="27">
        <v>10</v>
      </c>
      <c r="B47" s="30"/>
      <c r="C47" s="161" t="s">
        <v>357</v>
      </c>
      <c r="D47" s="6"/>
      <c r="E47" s="136"/>
      <c r="F47" s="17"/>
      <c r="G47" s="8"/>
    </row>
    <row r="48" spans="1:7" x14ac:dyDescent="0.2">
      <c r="A48" s="27"/>
      <c r="B48" s="30"/>
      <c r="C48" s="161" t="s">
        <v>356</v>
      </c>
      <c r="D48" s="6" t="s">
        <v>17</v>
      </c>
      <c r="E48" s="136">
        <v>3</v>
      </c>
      <c r="F48" s="192"/>
      <c r="G48" s="8">
        <f>ROUND(E48*F48,2)</f>
        <v>0</v>
      </c>
    </row>
    <row r="49" spans="1:7" x14ac:dyDescent="0.2">
      <c r="A49" s="27"/>
      <c r="B49" s="30"/>
      <c r="C49" s="161"/>
      <c r="D49" s="6"/>
      <c r="E49" s="136"/>
      <c r="F49" s="17"/>
      <c r="G49" s="8"/>
    </row>
    <row r="50" spans="1:7" x14ac:dyDescent="0.2">
      <c r="A50" s="27"/>
      <c r="B50" s="30"/>
      <c r="C50" s="161"/>
      <c r="D50" s="6"/>
      <c r="E50" s="136"/>
      <c r="F50" s="17"/>
      <c r="G50" s="8"/>
    </row>
    <row r="51" spans="1:7" ht="51" x14ac:dyDescent="0.2">
      <c r="A51" s="27">
        <v>11</v>
      </c>
      <c r="B51" s="30"/>
      <c r="C51" s="161" t="s">
        <v>361</v>
      </c>
      <c r="D51" s="6"/>
      <c r="E51" s="136"/>
      <c r="F51" s="17"/>
      <c r="G51" s="8"/>
    </row>
    <row r="52" spans="1:7" x14ac:dyDescent="0.2">
      <c r="A52" s="27"/>
      <c r="B52" s="30"/>
      <c r="C52" s="161" t="s">
        <v>358</v>
      </c>
      <c r="D52" s="6" t="s">
        <v>118</v>
      </c>
      <c r="E52" s="136">
        <v>42</v>
      </c>
      <c r="F52" s="192"/>
      <c r="G52" s="8">
        <f>ROUND(E52*F52,2)</f>
        <v>0</v>
      </c>
    </row>
    <row r="53" spans="1:7" x14ac:dyDescent="0.2">
      <c r="A53" s="27"/>
      <c r="B53" s="30"/>
      <c r="C53" s="161"/>
      <c r="D53" s="6"/>
      <c r="E53" s="136"/>
      <c r="F53" s="17"/>
      <c r="G53" s="8"/>
    </row>
    <row r="54" spans="1:7" x14ac:dyDescent="0.2">
      <c r="A54" s="14"/>
      <c r="B54" s="30"/>
      <c r="C54" s="161"/>
      <c r="D54" s="26"/>
      <c r="E54" s="6"/>
      <c r="F54" s="7"/>
      <c r="G54" s="41"/>
    </row>
    <row r="55" spans="1:7" x14ac:dyDescent="0.2">
      <c r="A55" s="43">
        <f>+A8</f>
        <v>4</v>
      </c>
      <c r="B55" s="33"/>
      <c r="C55" s="34" t="str">
        <f>+C8</f>
        <v>LOKACIJA 4</v>
      </c>
      <c r="D55" s="34"/>
      <c r="E55" s="28" t="s">
        <v>97</v>
      </c>
      <c r="F55" s="35"/>
      <c r="G55" s="25">
        <f>SUM(G12:G54)</f>
        <v>0</v>
      </c>
    </row>
  </sheetData>
  <sheetProtection algorithmName="SHA-512" hashValue="JioH/drhkGumPgYT46lyaCwlFdySv96csvo5oUGRezCi9Eil1oKMu8fOCEnlnFpsUrjavexWsgoDkqUK7imgyQ==" saltValue="s5Jpw0CDMIwvzOtsUTkUFQ==" spinCount="100000" sheet="1" objects="1" scenarios="1" formatColumns="0" formatRows="0" selectLockedCells="1"/>
  <mergeCells count="4">
    <mergeCell ref="A1:C1"/>
    <mergeCell ref="D1:F2"/>
    <mergeCell ref="A2:C3"/>
    <mergeCell ref="D3:F3"/>
  </mergeCells>
  <pageMargins left="0.7" right="0.7" top="0.75" bottom="0.75" header="0.3" footer="0.3"/>
  <pageSetup paperSize="9" scale="9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G55"/>
  <sheetViews>
    <sheetView view="pageBreakPreview" topLeftCell="A37" zoomScale="130" zoomScaleNormal="100" zoomScaleSheetLayoutView="130" workbookViewId="0">
      <selection activeCell="F40" sqref="F40"/>
    </sheetView>
  </sheetViews>
  <sheetFormatPr defaultRowHeight="12.75" x14ac:dyDescent="0.2"/>
  <cols>
    <col min="1" max="1" width="4.85546875" style="199" bestFit="1" customWidth="1"/>
    <col min="2" max="2" width="2.85546875" style="199" bestFit="1" customWidth="1"/>
    <col min="3" max="3" width="43.85546875" style="199" customWidth="1"/>
    <col min="4" max="4" width="9" style="199" customWidth="1"/>
    <col min="5" max="5" width="11.140625" style="199" customWidth="1"/>
    <col min="6" max="6" width="10.7109375" style="199" customWidth="1"/>
    <col min="7" max="7" width="14.42578125" style="199" bestFit="1" customWidth="1"/>
    <col min="8" max="16384" width="9.140625" style="199"/>
  </cols>
  <sheetData>
    <row r="1" spans="1:7" x14ac:dyDescent="0.2">
      <c r="A1" s="195" t="s">
        <v>0</v>
      </c>
      <c r="B1" s="196"/>
      <c r="C1" s="197"/>
      <c r="D1" s="170" t="str">
        <f>TRO!D1</f>
        <v>SUPER URED d.o.o.</v>
      </c>
      <c r="E1" s="171"/>
      <c r="F1" s="172"/>
      <c r="G1" s="198" t="s">
        <v>141</v>
      </c>
    </row>
    <row r="2" spans="1:7" x14ac:dyDescent="0.2">
      <c r="A2" s="200" t="str">
        <f>TRO!A2</f>
        <v>UGRADNJA POLUPODZEMNIH SPREMNIKA  - KOSTRENA</v>
      </c>
      <c r="B2" s="201"/>
      <c r="C2" s="202"/>
      <c r="D2" s="173"/>
      <c r="E2" s="174"/>
      <c r="F2" s="175"/>
      <c r="G2" s="203" t="str">
        <f>TRO!G2</f>
        <v xml:space="preserve">TD:  </v>
      </c>
    </row>
    <row r="3" spans="1:7" x14ac:dyDescent="0.2">
      <c r="A3" s="204"/>
      <c r="B3" s="205"/>
      <c r="C3" s="206"/>
      <c r="D3" s="186" t="str">
        <f>TRO!D3</f>
        <v>Teodorea Roosevelta 54
21000 Split, Croatia</v>
      </c>
      <c r="E3" s="187"/>
      <c r="F3" s="188"/>
      <c r="G3" s="207" t="str">
        <f>TRO!G3</f>
        <v xml:space="preserve">ZOP:  </v>
      </c>
    </row>
    <row r="4" spans="1:7" x14ac:dyDescent="0.2">
      <c r="A4" s="208">
        <f>+A8</f>
        <v>5</v>
      </c>
      <c r="B4" s="209"/>
      <c r="C4" s="210" t="str">
        <f>+C8</f>
        <v>LOKACIJA 5</v>
      </c>
      <c r="D4" s="211"/>
      <c r="E4" s="212"/>
      <c r="F4" s="213"/>
      <c r="G4" s="214"/>
    </row>
    <row r="5" spans="1:7" ht="13.5" thickBot="1" x14ac:dyDescent="0.25">
      <c r="A5" s="215" t="s">
        <v>1</v>
      </c>
      <c r="B5" s="216"/>
      <c r="C5" s="217" t="s">
        <v>2</v>
      </c>
      <c r="D5" s="215" t="s">
        <v>3</v>
      </c>
      <c r="E5" s="218" t="s">
        <v>4</v>
      </c>
      <c r="F5" s="219" t="s">
        <v>5</v>
      </c>
      <c r="G5" s="219" t="s">
        <v>6</v>
      </c>
    </row>
    <row r="6" spans="1:7" ht="13.5" thickTop="1" x14ac:dyDescent="0.2">
      <c r="A6" s="220"/>
      <c r="B6" s="221"/>
      <c r="C6" s="222"/>
      <c r="D6" s="223"/>
      <c r="E6" s="224"/>
      <c r="F6" s="225"/>
      <c r="G6" s="226"/>
    </row>
    <row r="7" spans="1:7" x14ac:dyDescent="0.2">
      <c r="A7" s="227"/>
      <c r="B7" s="221"/>
      <c r="C7" s="228"/>
      <c r="D7" s="229"/>
      <c r="E7" s="224"/>
      <c r="F7" s="230"/>
      <c r="G7" s="231"/>
    </row>
    <row r="8" spans="1:7" x14ac:dyDescent="0.2">
      <c r="A8" s="232">
        <v>5</v>
      </c>
      <c r="B8" s="233"/>
      <c r="C8" s="234" t="s">
        <v>370</v>
      </c>
      <c r="D8" s="229"/>
      <c r="E8" s="224"/>
      <c r="F8" s="225"/>
      <c r="G8" s="231"/>
    </row>
    <row r="9" spans="1:7" x14ac:dyDescent="0.2">
      <c r="A9" s="235"/>
      <c r="B9" s="221"/>
      <c r="C9" s="228"/>
      <c r="D9" s="224"/>
      <c r="E9" s="225"/>
      <c r="F9" s="231"/>
      <c r="G9" s="231"/>
    </row>
    <row r="10" spans="1:7" x14ac:dyDescent="0.2">
      <c r="A10" s="235"/>
      <c r="B10" s="221"/>
      <c r="C10" s="228"/>
      <c r="D10" s="224"/>
      <c r="E10" s="225"/>
      <c r="F10" s="231"/>
      <c r="G10" s="231"/>
    </row>
    <row r="11" spans="1:7" ht="51" x14ac:dyDescent="0.2">
      <c r="A11" s="235">
        <f>MAX($A$9:A10)+1</f>
        <v>1</v>
      </c>
      <c r="B11" s="221"/>
      <c r="C11" s="228" t="s">
        <v>379</v>
      </c>
      <c r="D11" s="236"/>
      <c r="E11" s="237"/>
      <c r="F11" s="238"/>
      <c r="G11" s="239"/>
    </row>
    <row r="12" spans="1:7" x14ac:dyDescent="0.2">
      <c r="A12" s="235"/>
      <c r="B12" s="221"/>
      <c r="C12" s="228" t="s">
        <v>344</v>
      </c>
      <c r="D12" s="236" t="s">
        <v>335</v>
      </c>
      <c r="E12" s="240">
        <v>35</v>
      </c>
      <c r="F12" s="192"/>
      <c r="G12" s="239">
        <f>ROUND(E12*F12,2)</f>
        <v>0</v>
      </c>
    </row>
    <row r="13" spans="1:7" x14ac:dyDescent="0.2">
      <c r="A13" s="235"/>
      <c r="B13" s="221"/>
      <c r="C13" s="228"/>
      <c r="D13" s="236"/>
      <c r="E13" s="240"/>
      <c r="F13" s="237"/>
      <c r="G13" s="239"/>
    </row>
    <row r="14" spans="1:7" x14ac:dyDescent="0.2">
      <c r="A14" s="235"/>
      <c r="B14" s="221"/>
      <c r="C14" s="228"/>
      <c r="D14" s="236"/>
      <c r="E14" s="240"/>
      <c r="F14" s="237"/>
      <c r="G14" s="239"/>
    </row>
    <row r="15" spans="1:7" ht="51" x14ac:dyDescent="0.2">
      <c r="A15" s="241" t="s">
        <v>102</v>
      </c>
      <c r="B15" s="221"/>
      <c r="C15" s="228" t="s">
        <v>386</v>
      </c>
      <c r="D15" s="236"/>
      <c r="E15" s="240"/>
      <c r="F15" s="237"/>
      <c r="G15" s="239"/>
    </row>
    <row r="16" spans="1:7" x14ac:dyDescent="0.2">
      <c r="A16" s="235"/>
      <c r="B16" s="221"/>
      <c r="C16" s="228" t="s">
        <v>344</v>
      </c>
      <c r="D16" s="236" t="s">
        <v>335</v>
      </c>
      <c r="E16" s="240">
        <v>5.5</v>
      </c>
      <c r="F16" s="192"/>
      <c r="G16" s="239">
        <f>ROUND(E16*F16,2)</f>
        <v>0</v>
      </c>
    </row>
    <row r="17" spans="1:7" x14ac:dyDescent="0.2">
      <c r="A17" s="235"/>
      <c r="B17" s="221"/>
      <c r="C17" s="228"/>
      <c r="D17" s="236"/>
      <c r="E17" s="237"/>
      <c r="F17" s="238"/>
      <c r="G17" s="239"/>
    </row>
    <row r="18" spans="1:7" x14ac:dyDescent="0.2">
      <c r="A18" s="235"/>
      <c r="B18" s="221"/>
      <c r="C18" s="228"/>
      <c r="D18" s="236"/>
      <c r="E18" s="237"/>
      <c r="F18" s="238"/>
      <c r="G18" s="239"/>
    </row>
    <row r="19" spans="1:7" ht="38.25" x14ac:dyDescent="0.2">
      <c r="A19" s="235">
        <v>3</v>
      </c>
      <c r="B19" s="221"/>
      <c r="C19" s="228" t="s">
        <v>349</v>
      </c>
      <c r="D19" s="242"/>
      <c r="E19" s="240"/>
      <c r="F19" s="238"/>
      <c r="G19" s="239"/>
    </row>
    <row r="20" spans="1:7" x14ac:dyDescent="0.2">
      <c r="A20" s="235"/>
      <c r="B20" s="221"/>
      <c r="C20" s="228" t="s">
        <v>348</v>
      </c>
      <c r="D20" s="242" t="s">
        <v>338</v>
      </c>
      <c r="E20" s="240">
        <v>1.5</v>
      </c>
      <c r="F20" s="192"/>
      <c r="G20" s="239">
        <f>ROUND(E20*F20,2)</f>
        <v>0</v>
      </c>
    </row>
    <row r="21" spans="1:7" x14ac:dyDescent="0.2">
      <c r="A21" s="235"/>
      <c r="B21" s="221"/>
      <c r="C21" s="228"/>
      <c r="D21" s="242"/>
      <c r="E21" s="240"/>
      <c r="F21" s="238"/>
      <c r="G21" s="239"/>
    </row>
    <row r="22" spans="1:7" x14ac:dyDescent="0.2">
      <c r="A22" s="235"/>
      <c r="B22" s="221"/>
      <c r="C22" s="228"/>
      <c r="D22" s="242"/>
      <c r="E22" s="240"/>
      <c r="F22" s="238"/>
      <c r="G22" s="239"/>
    </row>
    <row r="23" spans="1:7" ht="38.25" x14ac:dyDescent="0.2">
      <c r="A23" s="235">
        <v>4</v>
      </c>
      <c r="B23" s="221"/>
      <c r="C23" s="228" t="s">
        <v>378</v>
      </c>
      <c r="D23" s="242"/>
      <c r="E23" s="240"/>
      <c r="F23" s="238"/>
      <c r="G23" s="239"/>
    </row>
    <row r="24" spans="1:7" x14ac:dyDescent="0.2">
      <c r="A24" s="235"/>
      <c r="B24" s="221"/>
      <c r="C24" s="228" t="s">
        <v>350</v>
      </c>
      <c r="D24" s="242" t="s">
        <v>338</v>
      </c>
      <c r="E24" s="240">
        <v>3.75</v>
      </c>
      <c r="F24" s="192"/>
      <c r="G24" s="239">
        <f>ROUND(E24*F24,2)</f>
        <v>0</v>
      </c>
    </row>
    <row r="25" spans="1:7" x14ac:dyDescent="0.2">
      <c r="A25" s="235"/>
      <c r="B25" s="221"/>
      <c r="C25" s="228"/>
      <c r="D25" s="242"/>
      <c r="E25" s="240"/>
      <c r="F25" s="238"/>
      <c r="G25" s="239"/>
    </row>
    <row r="26" spans="1:7" x14ac:dyDescent="0.2">
      <c r="A26" s="235"/>
      <c r="B26" s="221"/>
      <c r="C26" s="228"/>
      <c r="D26" s="242"/>
      <c r="E26" s="240"/>
      <c r="F26" s="238"/>
      <c r="G26" s="239"/>
    </row>
    <row r="27" spans="1:7" ht="38.25" x14ac:dyDescent="0.2">
      <c r="A27" s="235">
        <v>5</v>
      </c>
      <c r="B27" s="221"/>
      <c r="C27" s="228" t="s">
        <v>381</v>
      </c>
      <c r="D27" s="242"/>
      <c r="E27" s="240"/>
      <c r="F27" s="238"/>
      <c r="G27" s="239"/>
    </row>
    <row r="28" spans="1:7" x14ac:dyDescent="0.2">
      <c r="A28" s="235"/>
      <c r="B28" s="221"/>
      <c r="C28" s="228" t="s">
        <v>350</v>
      </c>
      <c r="D28" s="242" t="s">
        <v>338</v>
      </c>
      <c r="E28" s="240">
        <v>7.5</v>
      </c>
      <c r="F28" s="192"/>
      <c r="G28" s="239">
        <f>ROUND(E28*F28,2)</f>
        <v>0</v>
      </c>
    </row>
    <row r="29" spans="1:7" x14ac:dyDescent="0.2">
      <c r="A29" s="235"/>
      <c r="B29" s="221"/>
      <c r="C29" s="228"/>
      <c r="D29" s="242"/>
      <c r="E29" s="240"/>
      <c r="F29" s="238"/>
      <c r="G29" s="239"/>
    </row>
    <row r="30" spans="1:7" x14ac:dyDescent="0.2">
      <c r="A30" s="235"/>
      <c r="B30" s="221"/>
      <c r="C30" s="228"/>
      <c r="D30" s="242"/>
      <c r="E30" s="240"/>
      <c r="F30" s="238"/>
      <c r="G30" s="239"/>
    </row>
    <row r="31" spans="1:7" ht="51" x14ac:dyDescent="0.2">
      <c r="A31" s="235">
        <v>6</v>
      </c>
      <c r="B31" s="221"/>
      <c r="C31" s="228" t="s">
        <v>380</v>
      </c>
      <c r="D31" s="242"/>
      <c r="E31" s="240"/>
      <c r="F31" s="238"/>
      <c r="G31" s="239"/>
    </row>
    <row r="32" spans="1:7" x14ac:dyDescent="0.2">
      <c r="A32" s="235"/>
      <c r="B32" s="221"/>
      <c r="C32" s="228" t="s">
        <v>350</v>
      </c>
      <c r="D32" s="242" t="s">
        <v>338</v>
      </c>
      <c r="E32" s="240">
        <v>12</v>
      </c>
      <c r="F32" s="192"/>
      <c r="G32" s="239">
        <f>ROUND(E32*F32,2)</f>
        <v>0</v>
      </c>
    </row>
    <row r="33" spans="1:7" x14ac:dyDescent="0.2">
      <c r="A33" s="235"/>
      <c r="B33" s="221"/>
      <c r="C33" s="228"/>
      <c r="D33" s="242"/>
      <c r="E33" s="240"/>
      <c r="F33" s="238"/>
      <c r="G33" s="239"/>
    </row>
    <row r="34" spans="1:7" x14ac:dyDescent="0.2">
      <c r="A34" s="235"/>
      <c r="B34" s="221"/>
      <c r="C34" s="228"/>
      <c r="D34" s="242"/>
      <c r="E34" s="240"/>
      <c r="F34" s="238"/>
      <c r="G34" s="239"/>
    </row>
    <row r="35" spans="1:7" ht="63.75" x14ac:dyDescent="0.2">
      <c r="A35" s="235">
        <v>7</v>
      </c>
      <c r="B35" s="221"/>
      <c r="C35" s="228" t="s">
        <v>351</v>
      </c>
      <c r="D35" s="242"/>
      <c r="E35" s="240"/>
      <c r="F35" s="238"/>
      <c r="G35" s="239"/>
    </row>
    <row r="36" spans="1:7" x14ac:dyDescent="0.2">
      <c r="A36" s="235"/>
      <c r="B36" s="221"/>
      <c r="C36" s="228" t="s">
        <v>350</v>
      </c>
      <c r="D36" s="242" t="s">
        <v>338</v>
      </c>
      <c r="E36" s="240">
        <v>1.5</v>
      </c>
      <c r="F36" s="192"/>
      <c r="G36" s="239">
        <f>ROUND(E36*F36,2)</f>
        <v>0</v>
      </c>
    </row>
    <row r="37" spans="1:7" x14ac:dyDescent="0.2">
      <c r="A37" s="235"/>
      <c r="B37" s="221"/>
      <c r="C37" s="228"/>
      <c r="D37" s="242"/>
      <c r="E37" s="240"/>
      <c r="F37" s="238"/>
      <c r="G37" s="239"/>
    </row>
    <row r="38" spans="1:7" x14ac:dyDescent="0.2">
      <c r="A38" s="235"/>
      <c r="B38" s="221"/>
      <c r="C38" s="228"/>
      <c r="D38" s="242"/>
      <c r="E38" s="240"/>
      <c r="F38" s="238"/>
      <c r="G38" s="239"/>
    </row>
    <row r="39" spans="1:7" ht="51" x14ac:dyDescent="0.2">
      <c r="A39" s="235">
        <v>8</v>
      </c>
      <c r="B39" s="221"/>
      <c r="C39" s="228" t="s">
        <v>353</v>
      </c>
      <c r="D39" s="242"/>
      <c r="E39" s="240"/>
      <c r="F39" s="238"/>
      <c r="G39" s="239"/>
    </row>
    <row r="40" spans="1:7" x14ac:dyDescent="0.2">
      <c r="A40" s="235"/>
      <c r="B40" s="221"/>
      <c r="C40" s="228" t="s">
        <v>352</v>
      </c>
      <c r="D40" s="242" t="s">
        <v>21</v>
      </c>
      <c r="E40" s="240">
        <v>19.5</v>
      </c>
      <c r="F40" s="192"/>
      <c r="G40" s="239">
        <f>ROUND(E40*F40,2)</f>
        <v>0</v>
      </c>
    </row>
    <row r="41" spans="1:7" x14ac:dyDescent="0.2">
      <c r="A41" s="235"/>
      <c r="B41" s="221"/>
      <c r="C41" s="228"/>
      <c r="D41" s="242"/>
      <c r="E41" s="240"/>
      <c r="F41" s="238"/>
      <c r="G41" s="239"/>
    </row>
    <row r="42" spans="1:7" x14ac:dyDescent="0.2">
      <c r="A42" s="235"/>
      <c r="B42" s="221"/>
      <c r="C42" s="228"/>
      <c r="D42" s="242"/>
      <c r="E42" s="240"/>
      <c r="F42" s="238"/>
      <c r="G42" s="239"/>
    </row>
    <row r="43" spans="1:7" ht="76.5" x14ac:dyDescent="0.2">
      <c r="A43" s="235">
        <v>9</v>
      </c>
      <c r="B43" s="221"/>
      <c r="C43" s="228" t="s">
        <v>354</v>
      </c>
      <c r="D43" s="242"/>
      <c r="E43" s="240"/>
      <c r="F43" s="238"/>
      <c r="G43" s="239"/>
    </row>
    <row r="44" spans="1:7" x14ac:dyDescent="0.2">
      <c r="A44" s="235"/>
      <c r="B44" s="221"/>
      <c r="C44" s="228" t="s">
        <v>355</v>
      </c>
      <c r="D44" s="242" t="s">
        <v>334</v>
      </c>
      <c r="E44" s="240">
        <v>9.5</v>
      </c>
      <c r="F44" s="192"/>
      <c r="G44" s="239">
        <f>ROUND(E44*F44,2)</f>
        <v>0</v>
      </c>
    </row>
    <row r="45" spans="1:7" x14ac:dyDescent="0.2">
      <c r="A45" s="235"/>
      <c r="B45" s="221"/>
      <c r="C45" s="228"/>
      <c r="D45" s="242"/>
      <c r="E45" s="240"/>
      <c r="F45" s="238"/>
      <c r="G45" s="239"/>
    </row>
    <row r="46" spans="1:7" x14ac:dyDescent="0.2">
      <c r="A46" s="235"/>
      <c r="B46" s="221"/>
      <c r="C46" s="228"/>
      <c r="D46" s="242"/>
      <c r="E46" s="240"/>
      <c r="F46" s="238"/>
      <c r="G46" s="239"/>
    </row>
    <row r="47" spans="1:7" ht="51" x14ac:dyDescent="0.2">
      <c r="A47" s="235">
        <v>10</v>
      </c>
      <c r="B47" s="221"/>
      <c r="C47" s="228" t="s">
        <v>357</v>
      </c>
      <c r="D47" s="242"/>
      <c r="E47" s="240"/>
      <c r="F47" s="238"/>
      <c r="G47" s="239"/>
    </row>
    <row r="48" spans="1:7" x14ac:dyDescent="0.2">
      <c r="A48" s="235"/>
      <c r="B48" s="221"/>
      <c r="C48" s="228" t="s">
        <v>356</v>
      </c>
      <c r="D48" s="242" t="s">
        <v>17</v>
      </c>
      <c r="E48" s="240">
        <v>3</v>
      </c>
      <c r="F48" s="192"/>
      <c r="G48" s="239">
        <f>ROUND(E48*F48,2)</f>
        <v>0</v>
      </c>
    </row>
    <row r="49" spans="1:7" x14ac:dyDescent="0.2">
      <c r="A49" s="235"/>
      <c r="B49" s="221"/>
      <c r="C49" s="228"/>
      <c r="D49" s="242"/>
      <c r="E49" s="240"/>
      <c r="F49" s="238"/>
      <c r="G49" s="239"/>
    </row>
    <row r="50" spans="1:7" x14ac:dyDescent="0.2">
      <c r="A50" s="235"/>
      <c r="B50" s="221"/>
      <c r="C50" s="228"/>
      <c r="D50" s="242"/>
      <c r="E50" s="240"/>
      <c r="F50" s="238"/>
      <c r="G50" s="239"/>
    </row>
    <row r="51" spans="1:7" ht="51" x14ac:dyDescent="0.2">
      <c r="A51" s="235">
        <v>11</v>
      </c>
      <c r="B51" s="221"/>
      <c r="C51" s="228" t="s">
        <v>361</v>
      </c>
      <c r="D51" s="242"/>
      <c r="E51" s="240"/>
      <c r="F51" s="238"/>
      <c r="G51" s="239"/>
    </row>
    <row r="52" spans="1:7" x14ac:dyDescent="0.2">
      <c r="A52" s="235"/>
      <c r="B52" s="221"/>
      <c r="C52" s="228" t="s">
        <v>358</v>
      </c>
      <c r="D52" s="242" t="s">
        <v>118</v>
      </c>
      <c r="E52" s="240">
        <v>42</v>
      </c>
      <c r="F52" s="192"/>
      <c r="G52" s="239">
        <f>ROUND(E52*F52,2)</f>
        <v>0</v>
      </c>
    </row>
    <row r="53" spans="1:7" x14ac:dyDescent="0.2">
      <c r="A53" s="235"/>
      <c r="B53" s="221"/>
      <c r="C53" s="228"/>
      <c r="D53" s="242"/>
      <c r="E53" s="240"/>
      <c r="F53" s="238"/>
      <c r="G53" s="239"/>
    </row>
    <row r="54" spans="1:7" x14ac:dyDescent="0.2">
      <c r="A54" s="227"/>
      <c r="B54" s="221"/>
      <c r="C54" s="228"/>
      <c r="D54" s="236"/>
      <c r="E54" s="242"/>
      <c r="F54" s="237"/>
      <c r="G54" s="243"/>
    </row>
    <row r="55" spans="1:7" x14ac:dyDescent="0.2">
      <c r="A55" s="244">
        <f>+A8</f>
        <v>5</v>
      </c>
      <c r="B55" s="245"/>
      <c r="C55" s="246" t="str">
        <f>+C8</f>
        <v>LOKACIJA 5</v>
      </c>
      <c r="D55" s="246"/>
      <c r="E55" s="247" t="s">
        <v>97</v>
      </c>
      <c r="F55" s="248"/>
      <c r="G55" s="249">
        <f>SUM(G12:G54)</f>
        <v>0</v>
      </c>
    </row>
  </sheetData>
  <sheetProtection algorithmName="SHA-512" hashValue="rZLT9g6umOGPyKmCPZAm7iY2b1Szw6djAF0gIgi1nZ+UrQCz2N79zjzG6sv4QK+jKoO/ZxUY2yB659kV3/rcBA==" saltValue="VRceoDc3sgOMv7JWFqr/rw==" spinCount="100000" sheet="1" objects="1" scenarios="1" formatColumns="0" formatRows="0" selectLockedCells="1"/>
  <mergeCells count="4">
    <mergeCell ref="A1:C1"/>
    <mergeCell ref="D1:F2"/>
    <mergeCell ref="A2:C3"/>
    <mergeCell ref="D3:F3"/>
  </mergeCells>
  <pageMargins left="0.7" right="0.7" top="0.75" bottom="0.75" header="0.3" footer="0.3"/>
  <pageSetup paperSize="9" scale="9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G63"/>
  <sheetViews>
    <sheetView view="pageBreakPreview" topLeftCell="A40" zoomScale="130" zoomScaleNormal="100" zoomScaleSheetLayoutView="130" workbookViewId="0">
      <selection activeCell="F40" sqref="F40"/>
    </sheetView>
  </sheetViews>
  <sheetFormatPr defaultRowHeight="12.75" x14ac:dyDescent="0.2"/>
  <cols>
    <col min="1" max="1" width="4.85546875" bestFit="1" customWidth="1"/>
    <col min="2" max="2" width="2.85546875" bestFit="1" customWidth="1"/>
    <col min="3" max="3" width="43.85546875" customWidth="1"/>
    <col min="4" max="4" width="9" customWidth="1"/>
    <col min="5" max="5" width="11.140625" customWidth="1"/>
    <col min="6" max="6" width="10.7109375" customWidth="1"/>
    <col min="7" max="7" width="14.42578125" bestFit="1" customWidth="1"/>
  </cols>
  <sheetData>
    <row r="1" spans="1:7" x14ac:dyDescent="0.2">
      <c r="A1" s="179" t="s">
        <v>0</v>
      </c>
      <c r="B1" s="180"/>
      <c r="C1" s="181"/>
      <c r="D1" s="170" t="str">
        <f>TRO!D1</f>
        <v>SUPER URED d.o.o.</v>
      </c>
      <c r="E1" s="171"/>
      <c r="F1" s="172"/>
      <c r="G1" s="1" t="s">
        <v>141</v>
      </c>
    </row>
    <row r="2" spans="1:7" x14ac:dyDescent="0.2">
      <c r="A2" s="163" t="str">
        <f>TRO!A2</f>
        <v>UGRADNJA POLUPODZEMNIH SPREMNIKA  - KOSTRENA</v>
      </c>
      <c r="B2" s="164"/>
      <c r="C2" s="165"/>
      <c r="D2" s="173"/>
      <c r="E2" s="174"/>
      <c r="F2" s="175"/>
      <c r="G2" s="87" t="str">
        <f>TRO!G2</f>
        <v xml:space="preserve">TD:  </v>
      </c>
    </row>
    <row r="3" spans="1:7" x14ac:dyDescent="0.2">
      <c r="A3" s="166"/>
      <c r="B3" s="167"/>
      <c r="C3" s="168"/>
      <c r="D3" s="186" t="str">
        <f>TRO!D3</f>
        <v>Teodorea Roosevelta 54
21000 Split, Croatia</v>
      </c>
      <c r="E3" s="187"/>
      <c r="F3" s="188"/>
      <c r="G3" s="75" t="str">
        <f>TRO!G3</f>
        <v xml:space="preserve">ZOP:  </v>
      </c>
    </row>
    <row r="4" spans="1:7" x14ac:dyDescent="0.2">
      <c r="A4" s="72">
        <f>+A8</f>
        <v>6</v>
      </c>
      <c r="B4" s="55"/>
      <c r="C4" s="60" t="str">
        <f>+C8</f>
        <v>LOKACIJA 6</v>
      </c>
      <c r="D4" s="56"/>
      <c r="E4" s="57"/>
      <c r="F4" s="58"/>
      <c r="G4" s="59"/>
    </row>
    <row r="5" spans="1:7" ht="13.5" thickBot="1" x14ac:dyDescent="0.25">
      <c r="A5" s="9" t="s">
        <v>1</v>
      </c>
      <c r="B5" s="10"/>
      <c r="C5" s="70" t="s">
        <v>2</v>
      </c>
      <c r="D5" s="9" t="s">
        <v>3</v>
      </c>
      <c r="E5" s="12" t="s">
        <v>4</v>
      </c>
      <c r="F5" s="13" t="s">
        <v>5</v>
      </c>
      <c r="G5" s="13" t="s">
        <v>6</v>
      </c>
    </row>
    <row r="6" spans="1:7" ht="13.5" thickTop="1" x14ac:dyDescent="0.2">
      <c r="A6" s="3"/>
      <c r="B6" s="30"/>
      <c r="C6" s="5"/>
      <c r="D6" s="51"/>
      <c r="E6" s="64"/>
      <c r="F6" s="66"/>
      <c r="G6" s="65"/>
    </row>
    <row r="7" spans="1:7" x14ac:dyDescent="0.2">
      <c r="A7" s="14"/>
      <c r="B7" s="30"/>
      <c r="C7" s="161"/>
      <c r="D7" s="69"/>
      <c r="E7" s="64"/>
      <c r="F7" s="67"/>
      <c r="G7" s="68"/>
    </row>
    <row r="8" spans="1:7" x14ac:dyDescent="0.2">
      <c r="A8" s="74">
        <v>6</v>
      </c>
      <c r="B8" s="32"/>
      <c r="C8" s="20" t="s">
        <v>371</v>
      </c>
      <c r="D8" s="69"/>
      <c r="E8" s="64"/>
      <c r="F8" s="66"/>
      <c r="G8" s="68"/>
    </row>
    <row r="9" spans="1:7" x14ac:dyDescent="0.2">
      <c r="A9" s="27"/>
      <c r="B9" s="30"/>
      <c r="C9" s="161"/>
      <c r="D9" s="64"/>
      <c r="E9" s="66"/>
      <c r="F9" s="68"/>
      <c r="G9" s="68"/>
    </row>
    <row r="10" spans="1:7" x14ac:dyDescent="0.2">
      <c r="A10" s="27"/>
      <c r="B10" s="30"/>
      <c r="C10" s="161"/>
      <c r="D10" s="64"/>
      <c r="E10" s="66"/>
      <c r="F10" s="68"/>
      <c r="G10" s="68"/>
    </row>
    <row r="11" spans="1:7" ht="51" x14ac:dyDescent="0.2">
      <c r="A11" s="27">
        <f>MAX($A$9:A10)+1</f>
        <v>1</v>
      </c>
      <c r="B11" s="30"/>
      <c r="C11" s="161" t="s">
        <v>379</v>
      </c>
      <c r="D11" s="26"/>
      <c r="E11" s="7"/>
      <c r="F11" s="17"/>
      <c r="G11" s="8"/>
    </row>
    <row r="12" spans="1:7" x14ac:dyDescent="0.2">
      <c r="A12" s="27"/>
      <c r="B12" s="30"/>
      <c r="C12" s="161" t="s">
        <v>344</v>
      </c>
      <c r="D12" s="26" t="s">
        <v>335</v>
      </c>
      <c r="E12" s="136">
        <v>30</v>
      </c>
      <c r="F12" s="192"/>
      <c r="G12" s="8">
        <f>ROUND(E12*F12,2)</f>
        <v>0</v>
      </c>
    </row>
    <row r="13" spans="1:7" x14ac:dyDescent="0.2">
      <c r="A13" s="27"/>
      <c r="B13" s="30"/>
      <c r="C13" s="161"/>
      <c r="D13" s="26"/>
      <c r="E13" s="136"/>
      <c r="F13" s="7"/>
      <c r="G13" s="8"/>
    </row>
    <row r="14" spans="1:7" x14ac:dyDescent="0.2">
      <c r="A14" s="27"/>
      <c r="B14" s="30"/>
      <c r="C14" s="161"/>
      <c r="D14" s="26"/>
      <c r="E14" s="136"/>
      <c r="F14" s="7"/>
      <c r="G14" s="8"/>
    </row>
    <row r="15" spans="1:7" ht="51" x14ac:dyDescent="0.2">
      <c r="A15" s="137" t="s">
        <v>102</v>
      </c>
      <c r="B15" s="30"/>
      <c r="C15" s="161" t="s">
        <v>387</v>
      </c>
      <c r="D15" s="26"/>
      <c r="E15" s="136"/>
      <c r="F15" s="7"/>
      <c r="G15" s="8"/>
    </row>
    <row r="16" spans="1:7" x14ac:dyDescent="0.2">
      <c r="A16" s="27"/>
      <c r="B16" s="30"/>
      <c r="C16" s="161" t="s">
        <v>344</v>
      </c>
      <c r="D16" s="26" t="s">
        <v>335</v>
      </c>
      <c r="E16" s="136">
        <v>2.75</v>
      </c>
      <c r="F16" s="192"/>
      <c r="G16" s="8">
        <f>ROUND(E16*F16,2)</f>
        <v>0</v>
      </c>
    </row>
    <row r="17" spans="1:7" x14ac:dyDescent="0.2">
      <c r="A17" s="27"/>
      <c r="B17" s="30"/>
      <c r="C17" s="161"/>
      <c r="D17" s="26"/>
      <c r="E17" s="136"/>
      <c r="F17" s="17"/>
      <c r="G17" s="8"/>
    </row>
    <row r="18" spans="1:7" x14ac:dyDescent="0.2">
      <c r="A18" s="27"/>
      <c r="B18" s="30"/>
      <c r="C18" s="161"/>
      <c r="D18" s="26"/>
      <c r="E18" s="136"/>
      <c r="F18" s="17"/>
      <c r="G18" s="8"/>
    </row>
    <row r="19" spans="1:7" ht="38.25" x14ac:dyDescent="0.2">
      <c r="A19" s="137" t="s">
        <v>99</v>
      </c>
      <c r="B19" s="30"/>
      <c r="C19" s="161" t="s">
        <v>385</v>
      </c>
      <c r="D19" s="26"/>
      <c r="E19" s="136"/>
      <c r="F19" s="17"/>
      <c r="G19" s="8"/>
    </row>
    <row r="20" spans="1:7" x14ac:dyDescent="0.2">
      <c r="A20" s="27"/>
      <c r="B20" s="30"/>
      <c r="C20" s="161" t="s">
        <v>347</v>
      </c>
      <c r="D20" s="26" t="s">
        <v>21</v>
      </c>
      <c r="E20" s="136">
        <v>4.5</v>
      </c>
      <c r="F20" s="192"/>
      <c r="G20" s="8">
        <f>ROUND(E20*F20,2)</f>
        <v>0</v>
      </c>
    </row>
    <row r="21" spans="1:7" x14ac:dyDescent="0.2">
      <c r="A21" s="27"/>
      <c r="B21" s="30"/>
      <c r="C21" s="161"/>
      <c r="D21" s="26"/>
      <c r="E21" s="136"/>
      <c r="F21" s="17"/>
      <c r="G21" s="8"/>
    </row>
    <row r="22" spans="1:7" x14ac:dyDescent="0.2">
      <c r="A22" s="27"/>
      <c r="B22" s="30"/>
      <c r="C22" s="161"/>
      <c r="D22" s="26"/>
      <c r="E22" s="136"/>
      <c r="F22" s="17"/>
      <c r="G22" s="8"/>
    </row>
    <row r="23" spans="1:7" ht="51" x14ac:dyDescent="0.2">
      <c r="A23" s="137" t="s">
        <v>103</v>
      </c>
      <c r="B23" s="30"/>
      <c r="C23" s="161" t="s">
        <v>345</v>
      </c>
      <c r="D23" s="26"/>
      <c r="E23" s="136"/>
      <c r="F23" s="17"/>
      <c r="G23" s="8"/>
    </row>
    <row r="24" spans="1:7" x14ac:dyDescent="0.2">
      <c r="A24" s="27"/>
      <c r="B24" s="30"/>
      <c r="C24" s="161" t="s">
        <v>344</v>
      </c>
      <c r="D24" s="26" t="s">
        <v>335</v>
      </c>
      <c r="E24" s="136">
        <v>0.8</v>
      </c>
      <c r="F24" s="192"/>
      <c r="G24" s="8">
        <f>ROUND(E24*F24,2)</f>
        <v>0</v>
      </c>
    </row>
    <row r="25" spans="1:7" x14ac:dyDescent="0.2">
      <c r="A25" s="27"/>
      <c r="B25" s="30"/>
      <c r="C25" s="161"/>
      <c r="D25" s="26"/>
      <c r="E25" s="7"/>
      <c r="F25" s="17"/>
      <c r="G25" s="8"/>
    </row>
    <row r="26" spans="1:7" x14ac:dyDescent="0.2">
      <c r="A26" s="27"/>
      <c r="B26" s="30"/>
      <c r="C26" s="161"/>
      <c r="D26" s="26"/>
      <c r="E26" s="7"/>
      <c r="F26" s="17"/>
      <c r="G26" s="8"/>
    </row>
    <row r="27" spans="1:7" ht="38.25" x14ac:dyDescent="0.2">
      <c r="A27" s="137" t="s">
        <v>104</v>
      </c>
      <c r="B27" s="30"/>
      <c r="C27" s="161" t="s">
        <v>349</v>
      </c>
      <c r="D27" s="6"/>
      <c r="E27" s="136"/>
      <c r="F27" s="17"/>
      <c r="G27" s="8"/>
    </row>
    <row r="28" spans="1:7" x14ac:dyDescent="0.2">
      <c r="A28" s="27"/>
      <c r="B28" s="30"/>
      <c r="C28" s="161" t="s">
        <v>348</v>
      </c>
      <c r="D28" s="6" t="s">
        <v>338</v>
      </c>
      <c r="E28" s="136">
        <v>1.5</v>
      </c>
      <c r="F28" s="192"/>
      <c r="G28" s="8">
        <f>ROUND(E28*F28,2)</f>
        <v>0</v>
      </c>
    </row>
    <row r="29" spans="1:7" x14ac:dyDescent="0.2">
      <c r="A29" s="27"/>
      <c r="B29" s="30"/>
      <c r="C29" s="161"/>
      <c r="D29" s="6"/>
      <c r="E29" s="136"/>
      <c r="F29" s="17"/>
      <c r="G29" s="8"/>
    </row>
    <row r="30" spans="1:7" x14ac:dyDescent="0.2">
      <c r="A30" s="27"/>
      <c r="B30" s="30"/>
      <c r="C30" s="161"/>
      <c r="D30" s="6"/>
      <c r="E30" s="136"/>
      <c r="F30" s="17"/>
      <c r="G30" s="8"/>
    </row>
    <row r="31" spans="1:7" ht="38.25" x14ac:dyDescent="0.2">
      <c r="A31" s="137" t="s">
        <v>105</v>
      </c>
      <c r="B31" s="30"/>
      <c r="C31" s="161" t="s">
        <v>378</v>
      </c>
      <c r="D31" s="6"/>
      <c r="E31" s="136"/>
      <c r="F31" s="17"/>
      <c r="G31" s="8"/>
    </row>
    <row r="32" spans="1:7" x14ac:dyDescent="0.2">
      <c r="A32" s="27"/>
      <c r="B32" s="30"/>
      <c r="C32" s="161" t="s">
        <v>350</v>
      </c>
      <c r="D32" s="6" t="s">
        <v>338</v>
      </c>
      <c r="E32" s="136">
        <v>3.75</v>
      </c>
      <c r="F32" s="192"/>
      <c r="G32" s="8">
        <f>ROUND(E32*F32,2)</f>
        <v>0</v>
      </c>
    </row>
    <row r="33" spans="1:7" x14ac:dyDescent="0.2">
      <c r="A33" s="27"/>
      <c r="B33" s="30"/>
      <c r="C33" s="161"/>
      <c r="D33" s="6"/>
      <c r="E33" s="136"/>
      <c r="F33" s="17"/>
      <c r="G33" s="8"/>
    </row>
    <row r="34" spans="1:7" x14ac:dyDescent="0.2">
      <c r="A34" s="27"/>
      <c r="B34" s="30"/>
      <c r="C34" s="161"/>
      <c r="D34" s="6"/>
      <c r="E34" s="136"/>
      <c r="F34" s="17"/>
      <c r="G34" s="8"/>
    </row>
    <row r="35" spans="1:7" ht="38.25" x14ac:dyDescent="0.2">
      <c r="A35" s="137" t="s">
        <v>106</v>
      </c>
      <c r="B35" s="30"/>
      <c r="C35" s="161" t="s">
        <v>381</v>
      </c>
      <c r="D35" s="6"/>
      <c r="E35" s="136"/>
      <c r="F35" s="17"/>
      <c r="G35" s="8"/>
    </row>
    <row r="36" spans="1:7" x14ac:dyDescent="0.2">
      <c r="A36" s="27"/>
      <c r="B36" s="30"/>
      <c r="C36" s="161" t="s">
        <v>350</v>
      </c>
      <c r="D36" s="6" t="s">
        <v>338</v>
      </c>
      <c r="E36" s="136">
        <v>7.5</v>
      </c>
      <c r="F36" s="192"/>
      <c r="G36" s="8">
        <f>ROUND(E36*F36,2)</f>
        <v>0</v>
      </c>
    </row>
    <row r="37" spans="1:7" x14ac:dyDescent="0.2">
      <c r="A37" s="27"/>
      <c r="B37" s="30"/>
      <c r="C37" s="161"/>
      <c r="D37" s="6"/>
      <c r="E37" s="136"/>
      <c r="F37" s="17"/>
      <c r="G37" s="8"/>
    </row>
    <row r="38" spans="1:7" x14ac:dyDescent="0.2">
      <c r="A38" s="27"/>
      <c r="B38" s="30"/>
      <c r="C38" s="161"/>
      <c r="D38" s="6"/>
      <c r="E38" s="136"/>
      <c r="F38" s="17"/>
      <c r="G38" s="8"/>
    </row>
    <row r="39" spans="1:7" ht="51" x14ac:dyDescent="0.2">
      <c r="A39" s="137" t="s">
        <v>388</v>
      </c>
      <c r="B39" s="30"/>
      <c r="C39" s="161" t="s">
        <v>380</v>
      </c>
      <c r="D39" s="6"/>
      <c r="E39" s="136"/>
      <c r="F39" s="17"/>
      <c r="G39" s="8"/>
    </row>
    <row r="40" spans="1:7" x14ac:dyDescent="0.2">
      <c r="A40" s="27"/>
      <c r="B40" s="30"/>
      <c r="C40" s="161" t="s">
        <v>350</v>
      </c>
      <c r="D40" s="6" t="s">
        <v>338</v>
      </c>
      <c r="E40" s="136">
        <v>8</v>
      </c>
      <c r="F40" s="192"/>
      <c r="G40" s="8">
        <f>ROUND(E40*F40,2)</f>
        <v>0</v>
      </c>
    </row>
    <row r="41" spans="1:7" x14ac:dyDescent="0.2">
      <c r="A41" s="27"/>
      <c r="B41" s="30"/>
      <c r="C41" s="161"/>
      <c r="D41" s="6"/>
      <c r="E41" s="136"/>
      <c r="F41" s="17"/>
      <c r="G41" s="8"/>
    </row>
    <row r="42" spans="1:7" x14ac:dyDescent="0.2">
      <c r="A42" s="27"/>
      <c r="B42" s="30"/>
      <c r="C42" s="161"/>
      <c r="D42" s="6"/>
      <c r="E42" s="136"/>
      <c r="F42" s="17"/>
      <c r="G42" s="8"/>
    </row>
    <row r="43" spans="1:7" ht="63.75" x14ac:dyDescent="0.2">
      <c r="A43" s="137" t="s">
        <v>373</v>
      </c>
      <c r="B43" s="30"/>
      <c r="C43" s="161" t="s">
        <v>351</v>
      </c>
      <c r="D43" s="6"/>
      <c r="E43" s="136"/>
      <c r="F43" s="17"/>
      <c r="G43" s="8"/>
    </row>
    <row r="44" spans="1:7" x14ac:dyDescent="0.2">
      <c r="A44" s="27"/>
      <c r="B44" s="30"/>
      <c r="C44" s="161" t="s">
        <v>350</v>
      </c>
      <c r="D44" s="6" t="s">
        <v>338</v>
      </c>
      <c r="E44" s="136">
        <v>1.5</v>
      </c>
      <c r="F44" s="192"/>
      <c r="G44" s="8">
        <f>ROUND(E44*F44,2)</f>
        <v>0</v>
      </c>
    </row>
    <row r="45" spans="1:7" x14ac:dyDescent="0.2">
      <c r="A45" s="27"/>
      <c r="B45" s="30"/>
      <c r="C45" s="161"/>
      <c r="D45" s="6"/>
      <c r="E45" s="136"/>
      <c r="F45" s="17"/>
      <c r="G45" s="8"/>
    </row>
    <row r="46" spans="1:7" x14ac:dyDescent="0.2">
      <c r="A46" s="27"/>
      <c r="B46" s="30"/>
      <c r="C46" s="161"/>
      <c r="D46" s="6"/>
      <c r="E46" s="136"/>
      <c r="F46" s="17"/>
      <c r="G46" s="8"/>
    </row>
    <row r="47" spans="1:7" ht="51" x14ac:dyDescent="0.2">
      <c r="A47" s="137" t="s">
        <v>374</v>
      </c>
      <c r="B47" s="30"/>
      <c r="C47" s="161" t="s">
        <v>364</v>
      </c>
      <c r="D47" s="6"/>
      <c r="E47" s="136"/>
      <c r="F47" s="17"/>
      <c r="G47" s="8"/>
    </row>
    <row r="48" spans="1:7" x14ac:dyDescent="0.2">
      <c r="A48" s="27"/>
      <c r="B48" s="30"/>
      <c r="C48" s="161" t="s">
        <v>352</v>
      </c>
      <c r="D48" s="6" t="s">
        <v>21</v>
      </c>
      <c r="E48" s="136">
        <v>19.5</v>
      </c>
      <c r="F48" s="192"/>
      <c r="G48" s="8">
        <f>ROUND(E48*F48,2)</f>
        <v>0</v>
      </c>
    </row>
    <row r="49" spans="1:7" x14ac:dyDescent="0.2">
      <c r="A49" s="27"/>
      <c r="B49" s="30"/>
      <c r="C49" s="161"/>
      <c r="D49" s="6"/>
      <c r="E49" s="136"/>
      <c r="F49" s="17"/>
      <c r="G49" s="8"/>
    </row>
    <row r="50" spans="1:7" x14ac:dyDescent="0.2">
      <c r="A50" s="27"/>
      <c r="B50" s="30"/>
      <c r="C50" s="161"/>
      <c r="D50" s="6"/>
      <c r="E50" s="136"/>
      <c r="F50" s="17"/>
      <c r="G50" s="8"/>
    </row>
    <row r="51" spans="1:7" ht="76.5" x14ac:dyDescent="0.2">
      <c r="A51" s="137" t="s">
        <v>389</v>
      </c>
      <c r="B51" s="30"/>
      <c r="C51" s="161" t="s">
        <v>354</v>
      </c>
      <c r="D51" s="6"/>
      <c r="E51" s="136"/>
      <c r="F51" s="17"/>
      <c r="G51" s="8"/>
    </row>
    <row r="52" spans="1:7" x14ac:dyDescent="0.2">
      <c r="A52" s="27"/>
      <c r="B52" s="30"/>
      <c r="C52" s="161" t="s">
        <v>355</v>
      </c>
      <c r="D52" s="6" t="s">
        <v>334</v>
      </c>
      <c r="E52" s="136">
        <v>9.5</v>
      </c>
      <c r="F52" s="192"/>
      <c r="G52" s="8">
        <f>ROUND(E52*F52,2)</f>
        <v>0</v>
      </c>
    </row>
    <row r="53" spans="1:7" x14ac:dyDescent="0.2">
      <c r="A53" s="27"/>
      <c r="B53" s="30"/>
      <c r="C53" s="161"/>
      <c r="D53" s="6"/>
      <c r="E53" s="136"/>
      <c r="F53" s="17"/>
      <c r="G53" s="8"/>
    </row>
    <row r="54" spans="1:7" x14ac:dyDescent="0.2">
      <c r="A54" s="27"/>
      <c r="B54" s="30"/>
      <c r="C54" s="161"/>
      <c r="D54" s="6"/>
      <c r="E54" s="136"/>
      <c r="F54" s="17"/>
      <c r="G54" s="8"/>
    </row>
    <row r="55" spans="1:7" ht="51" x14ac:dyDescent="0.2">
      <c r="A55" s="137" t="s">
        <v>375</v>
      </c>
      <c r="B55" s="30"/>
      <c r="C55" s="161" t="s">
        <v>357</v>
      </c>
      <c r="D55" s="6"/>
      <c r="E55" s="136"/>
      <c r="F55" s="17"/>
      <c r="G55" s="8"/>
    </row>
    <row r="56" spans="1:7" x14ac:dyDescent="0.2">
      <c r="A56" s="137"/>
      <c r="B56" s="30"/>
      <c r="C56" s="161" t="s">
        <v>356</v>
      </c>
      <c r="D56" s="6" t="s">
        <v>17</v>
      </c>
      <c r="E56" s="136">
        <v>3</v>
      </c>
      <c r="F56" s="192"/>
      <c r="G56" s="8">
        <f>ROUND(E56*F56,2)</f>
        <v>0</v>
      </c>
    </row>
    <row r="57" spans="1:7" x14ac:dyDescent="0.2">
      <c r="A57" s="137"/>
      <c r="B57" s="30"/>
      <c r="C57" s="161"/>
      <c r="D57" s="6"/>
      <c r="E57" s="136"/>
      <c r="F57" s="17"/>
      <c r="G57" s="8"/>
    </row>
    <row r="58" spans="1:7" x14ac:dyDescent="0.2">
      <c r="A58" s="137"/>
      <c r="B58" s="30"/>
      <c r="C58" s="161"/>
      <c r="D58" s="6"/>
      <c r="E58" s="136"/>
      <c r="F58" s="17"/>
      <c r="G58" s="8"/>
    </row>
    <row r="59" spans="1:7" ht="51" x14ac:dyDescent="0.2">
      <c r="A59" s="137" t="s">
        <v>376</v>
      </c>
      <c r="B59" s="30"/>
      <c r="C59" s="161" t="s">
        <v>361</v>
      </c>
      <c r="D59" s="6"/>
      <c r="E59" s="136"/>
      <c r="F59" s="17"/>
      <c r="G59" s="8"/>
    </row>
    <row r="60" spans="1:7" x14ac:dyDescent="0.2">
      <c r="A60" s="27"/>
      <c r="B60" s="30"/>
      <c r="C60" s="161" t="s">
        <v>358</v>
      </c>
      <c r="D60" s="6" t="s">
        <v>118</v>
      </c>
      <c r="E60" s="136">
        <v>44</v>
      </c>
      <c r="F60" s="192"/>
      <c r="G60" s="8">
        <f>ROUND(E60*F60,2)</f>
        <v>0</v>
      </c>
    </row>
    <row r="61" spans="1:7" x14ac:dyDescent="0.2">
      <c r="A61" s="27"/>
      <c r="B61" s="30"/>
      <c r="C61" s="161"/>
      <c r="D61" s="6"/>
      <c r="E61" s="136"/>
      <c r="F61" s="17"/>
      <c r="G61" s="8"/>
    </row>
    <row r="62" spans="1:7" x14ac:dyDescent="0.2">
      <c r="A62" s="14"/>
      <c r="B62" s="30"/>
      <c r="C62" s="161"/>
      <c r="D62" s="26"/>
      <c r="E62" s="6"/>
      <c r="F62" s="7"/>
      <c r="G62" s="41"/>
    </row>
    <row r="63" spans="1:7" x14ac:dyDescent="0.2">
      <c r="A63" s="43">
        <f>+A8</f>
        <v>6</v>
      </c>
      <c r="B63" s="33"/>
      <c r="C63" s="34" t="str">
        <f>+C8</f>
        <v>LOKACIJA 6</v>
      </c>
      <c r="D63" s="34"/>
      <c r="E63" s="28" t="s">
        <v>97</v>
      </c>
      <c r="F63" s="35"/>
      <c r="G63" s="25">
        <f>SUM(G12:G62)</f>
        <v>0</v>
      </c>
    </row>
  </sheetData>
  <sheetProtection algorithmName="SHA-512" hashValue="aQKGNPuWbUWsFhySNMExMvUwauafr8dxNqlUQ+SKN57uw3PnQyWA/O4PxePOFUuk1lKK13VPXbZXqHPt2lPAHg==" saltValue="1e7M82hhEmahnfEHpz0tMg==" spinCount="100000" sheet="1" objects="1" scenarios="1" formatColumns="0" formatRows="0" selectLockedCells="1"/>
  <mergeCells count="4">
    <mergeCell ref="A1:C1"/>
    <mergeCell ref="D1:F2"/>
    <mergeCell ref="A2:C3"/>
    <mergeCell ref="D3:F3"/>
  </mergeCells>
  <pageMargins left="0.7" right="0.7" top="0.75" bottom="0.75" header="0.3" footer="0.3"/>
  <pageSetup paperSize="9"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dimension ref="A1:G61"/>
  <sheetViews>
    <sheetView view="pageBreakPreview" topLeftCell="A43" zoomScale="130" zoomScaleNormal="100" zoomScaleSheetLayoutView="130" workbookViewId="0">
      <selection activeCell="F43" sqref="F43"/>
    </sheetView>
  </sheetViews>
  <sheetFormatPr defaultRowHeight="12.75" x14ac:dyDescent="0.2"/>
  <cols>
    <col min="1" max="1" width="4.85546875" customWidth="1"/>
    <col min="2" max="2" width="2.85546875" bestFit="1" customWidth="1"/>
    <col min="3" max="3" width="43.85546875" customWidth="1"/>
    <col min="4" max="4" width="9" customWidth="1"/>
    <col min="5" max="5" width="11.140625" customWidth="1"/>
    <col min="6" max="6" width="10.7109375" customWidth="1"/>
    <col min="7" max="7" width="14.42578125" bestFit="1" customWidth="1"/>
  </cols>
  <sheetData>
    <row r="1" spans="1:7" x14ac:dyDescent="0.2">
      <c r="A1" s="179" t="s">
        <v>0</v>
      </c>
      <c r="B1" s="180"/>
      <c r="C1" s="181"/>
      <c r="D1" s="170" t="str">
        <f>TRO!D1</f>
        <v>SUPER URED d.o.o.</v>
      </c>
      <c r="E1" s="171"/>
      <c r="F1" s="172"/>
      <c r="G1" s="1" t="s">
        <v>141</v>
      </c>
    </row>
    <row r="2" spans="1:7" x14ac:dyDescent="0.2">
      <c r="A2" s="163" t="str">
        <f>TRO!A2</f>
        <v>UGRADNJA POLUPODZEMNIH SPREMNIKA  - KOSTRENA</v>
      </c>
      <c r="B2" s="164"/>
      <c r="C2" s="165"/>
      <c r="D2" s="173"/>
      <c r="E2" s="174"/>
      <c r="F2" s="175"/>
      <c r="G2" s="87" t="str">
        <f>TRO!G2</f>
        <v xml:space="preserve">TD:  </v>
      </c>
    </row>
    <row r="3" spans="1:7" x14ac:dyDescent="0.2">
      <c r="A3" s="166"/>
      <c r="B3" s="167"/>
      <c r="C3" s="168"/>
      <c r="D3" s="186" t="str">
        <f>TRO!D3</f>
        <v>Teodorea Roosevelta 54
21000 Split, Croatia</v>
      </c>
      <c r="E3" s="187"/>
      <c r="F3" s="188"/>
      <c r="G3" s="75" t="str">
        <f>TRO!G3</f>
        <v xml:space="preserve">ZOP:  </v>
      </c>
    </row>
    <row r="4" spans="1:7" x14ac:dyDescent="0.2">
      <c r="A4" s="76">
        <f>+A7</f>
        <v>8</v>
      </c>
      <c r="B4" s="95"/>
      <c r="C4" s="77" t="str">
        <f>+C7</f>
        <v>LOKACIJA 8</v>
      </c>
      <c r="D4" s="78"/>
      <c r="E4" s="79"/>
      <c r="F4" s="80"/>
      <c r="G4" s="81"/>
    </row>
    <row r="5" spans="1:7" ht="13.5" thickBot="1" x14ac:dyDescent="0.25">
      <c r="A5" s="9" t="s">
        <v>1</v>
      </c>
      <c r="B5" s="31"/>
      <c r="C5" s="70" t="s">
        <v>2</v>
      </c>
      <c r="D5" s="9" t="s">
        <v>3</v>
      </c>
      <c r="E5" s="12" t="s">
        <v>4</v>
      </c>
      <c r="F5" s="13" t="s">
        <v>5</v>
      </c>
      <c r="G5" s="13" t="s">
        <v>6</v>
      </c>
    </row>
    <row r="6" spans="1:7" ht="13.5" thickTop="1" x14ac:dyDescent="0.2">
      <c r="A6" s="3"/>
      <c r="B6" s="30"/>
      <c r="C6" s="5"/>
      <c r="D6" s="3"/>
      <c r="E6" s="6"/>
      <c r="F6" s="7"/>
      <c r="G6" s="41"/>
    </row>
    <row r="7" spans="1:7" x14ac:dyDescent="0.2">
      <c r="A7" s="71">
        <v>8</v>
      </c>
      <c r="B7" s="32"/>
      <c r="C7" s="20" t="s">
        <v>406</v>
      </c>
      <c r="D7" s="16"/>
      <c r="E7" s="6"/>
      <c r="F7" s="7"/>
      <c r="G7" s="41"/>
    </row>
    <row r="8" spans="1:7" x14ac:dyDescent="0.2">
      <c r="A8" s="14"/>
      <c r="B8" s="30"/>
      <c r="C8" s="159"/>
      <c r="D8" s="26"/>
      <c r="E8" s="6"/>
      <c r="F8" s="7"/>
      <c r="G8" s="41"/>
    </row>
    <row r="9" spans="1:7" x14ac:dyDescent="0.2">
      <c r="A9" s="14"/>
      <c r="B9" s="30"/>
      <c r="C9" s="159"/>
      <c r="D9" s="26"/>
      <c r="E9" s="6"/>
      <c r="F9" s="7"/>
      <c r="G9" s="41"/>
    </row>
    <row r="10" spans="1:7" ht="51" x14ac:dyDescent="0.2">
      <c r="A10" s="27">
        <f>MAX($A$9:A9)+1</f>
        <v>1</v>
      </c>
      <c r="B10" s="30"/>
      <c r="C10" s="159" t="s">
        <v>379</v>
      </c>
      <c r="D10" s="26"/>
      <c r="E10" s="7"/>
      <c r="F10" s="17"/>
      <c r="G10" s="8"/>
    </row>
    <row r="11" spans="1:7" x14ac:dyDescent="0.2">
      <c r="A11" s="27"/>
      <c r="B11" s="30"/>
      <c r="C11" s="159" t="s">
        <v>344</v>
      </c>
      <c r="D11" s="26" t="s">
        <v>335</v>
      </c>
      <c r="E11" s="136">
        <v>39</v>
      </c>
      <c r="F11" s="192"/>
      <c r="G11" s="8">
        <f>ROUND(E11*F11,2)</f>
        <v>0</v>
      </c>
    </row>
    <row r="12" spans="1:7" x14ac:dyDescent="0.2">
      <c r="A12" s="27"/>
      <c r="B12" s="30"/>
      <c r="C12" s="159"/>
      <c r="D12" s="26"/>
      <c r="E12" s="7"/>
      <c r="F12" s="17"/>
      <c r="G12" s="8"/>
    </row>
    <row r="13" spans="1:7" x14ac:dyDescent="0.2">
      <c r="A13" s="27"/>
      <c r="B13" s="30"/>
      <c r="C13" s="159"/>
      <c r="D13" s="26"/>
      <c r="E13" s="7"/>
      <c r="F13" s="17"/>
      <c r="G13" s="8"/>
    </row>
    <row r="14" spans="1:7" ht="38.25" x14ac:dyDescent="0.2">
      <c r="A14" s="137" t="s">
        <v>102</v>
      </c>
      <c r="B14" s="30"/>
      <c r="C14" s="159" t="s">
        <v>407</v>
      </c>
      <c r="D14" s="26"/>
      <c r="E14" s="7"/>
      <c r="F14" s="17"/>
      <c r="G14" s="8"/>
    </row>
    <row r="15" spans="1:7" x14ac:dyDescent="0.2">
      <c r="A15" s="27"/>
      <c r="B15" s="30"/>
      <c r="C15" s="159" t="s">
        <v>347</v>
      </c>
      <c r="D15" s="26" t="s">
        <v>21</v>
      </c>
      <c r="E15" s="136">
        <v>2.9</v>
      </c>
      <c r="F15" s="192"/>
      <c r="G15" s="8">
        <f>ROUND(E15*F15,2)</f>
        <v>0</v>
      </c>
    </row>
    <row r="16" spans="1:7" x14ac:dyDescent="0.2">
      <c r="A16" s="27"/>
      <c r="B16" s="30"/>
      <c r="C16" s="159"/>
      <c r="D16" s="26"/>
      <c r="E16" s="136"/>
      <c r="F16" s="17"/>
      <c r="G16" s="8"/>
    </row>
    <row r="17" spans="1:7" x14ac:dyDescent="0.2">
      <c r="A17" s="27"/>
      <c r="B17" s="30"/>
      <c r="C17" s="159"/>
      <c r="D17" s="26"/>
      <c r="E17" s="136"/>
      <c r="F17" s="17"/>
      <c r="G17" s="8"/>
    </row>
    <row r="18" spans="1:7" ht="51" x14ac:dyDescent="0.2">
      <c r="A18" s="137" t="s">
        <v>99</v>
      </c>
      <c r="B18" s="30"/>
      <c r="C18" s="159" t="s">
        <v>408</v>
      </c>
      <c r="D18" s="26"/>
      <c r="E18" s="136"/>
      <c r="F18" s="17"/>
      <c r="G18" s="8"/>
    </row>
    <row r="19" spans="1:7" x14ac:dyDescent="0.2">
      <c r="A19" s="27"/>
      <c r="B19" s="30"/>
      <c r="C19" s="159" t="s">
        <v>344</v>
      </c>
      <c r="D19" s="26" t="s">
        <v>335</v>
      </c>
      <c r="E19" s="136">
        <v>6.75</v>
      </c>
      <c r="F19" s="192"/>
      <c r="G19" s="8">
        <f>ROUND(E19*F19,2)</f>
        <v>0</v>
      </c>
    </row>
    <row r="20" spans="1:7" x14ac:dyDescent="0.2">
      <c r="A20" s="27"/>
      <c r="B20" s="30"/>
      <c r="C20" s="159"/>
      <c r="D20" s="26"/>
      <c r="E20" s="136"/>
      <c r="F20" s="17"/>
      <c r="G20" s="8"/>
    </row>
    <row r="21" spans="1:7" x14ac:dyDescent="0.2">
      <c r="A21" s="27"/>
      <c r="B21" s="30"/>
      <c r="C21" s="159"/>
      <c r="D21" s="26"/>
      <c r="E21" s="7"/>
      <c r="F21" s="17"/>
      <c r="G21" s="8"/>
    </row>
    <row r="22" spans="1:7" ht="38.25" x14ac:dyDescent="0.2">
      <c r="A22" s="27">
        <v>4</v>
      </c>
      <c r="B22" s="30"/>
      <c r="C22" s="159" t="s">
        <v>349</v>
      </c>
      <c r="D22" s="6"/>
      <c r="E22" s="136"/>
      <c r="F22" s="17"/>
      <c r="G22" s="8"/>
    </row>
    <row r="23" spans="1:7" x14ac:dyDescent="0.2">
      <c r="A23" s="27"/>
      <c r="B23" s="30"/>
      <c r="C23" s="159" t="s">
        <v>348</v>
      </c>
      <c r="D23" s="6" t="s">
        <v>338</v>
      </c>
      <c r="E23" s="136">
        <v>2</v>
      </c>
      <c r="F23" s="192"/>
      <c r="G23" s="8">
        <f>ROUND(E23*F23,2)</f>
        <v>0</v>
      </c>
    </row>
    <row r="24" spans="1:7" x14ac:dyDescent="0.2">
      <c r="A24" s="27"/>
      <c r="B24" s="30"/>
      <c r="C24" s="159"/>
      <c r="D24" s="6"/>
      <c r="E24" s="136"/>
      <c r="F24" s="17"/>
      <c r="G24" s="8"/>
    </row>
    <row r="25" spans="1:7" x14ac:dyDescent="0.2">
      <c r="A25" s="27"/>
      <c r="B25" s="30"/>
      <c r="C25" s="159"/>
      <c r="D25" s="6"/>
      <c r="E25" s="136"/>
      <c r="F25" s="17"/>
      <c r="G25" s="8"/>
    </row>
    <row r="26" spans="1:7" ht="38.25" x14ac:dyDescent="0.2">
      <c r="A26" s="27">
        <v>5</v>
      </c>
      <c r="B26" s="30"/>
      <c r="C26" s="159" t="s">
        <v>378</v>
      </c>
      <c r="D26" s="6"/>
      <c r="E26" s="136"/>
      <c r="F26" s="17"/>
      <c r="G26" s="8"/>
    </row>
    <row r="27" spans="1:7" x14ac:dyDescent="0.2">
      <c r="A27" s="27"/>
      <c r="B27" s="30"/>
      <c r="C27" s="159" t="s">
        <v>350</v>
      </c>
      <c r="D27" s="6" t="s">
        <v>338</v>
      </c>
      <c r="E27" s="136">
        <v>4.75</v>
      </c>
      <c r="F27" s="192"/>
      <c r="G27" s="8">
        <f>ROUND(E27*F27,2)</f>
        <v>0</v>
      </c>
    </row>
    <row r="28" spans="1:7" x14ac:dyDescent="0.2">
      <c r="A28" s="27"/>
      <c r="B28" s="30"/>
      <c r="C28" s="159"/>
      <c r="D28" s="6"/>
      <c r="E28" s="136"/>
      <c r="F28" s="17"/>
      <c r="G28" s="8"/>
    </row>
    <row r="29" spans="1:7" x14ac:dyDescent="0.2">
      <c r="A29" s="27"/>
      <c r="B29" s="30"/>
      <c r="C29" s="159"/>
      <c r="D29" s="6"/>
      <c r="E29" s="136"/>
      <c r="F29" s="17"/>
      <c r="G29" s="8"/>
    </row>
    <row r="30" spans="1:7" ht="38.25" x14ac:dyDescent="0.2">
      <c r="A30" s="27">
        <v>6</v>
      </c>
      <c r="B30" s="30"/>
      <c r="C30" s="159" t="s">
        <v>381</v>
      </c>
      <c r="D30" s="6"/>
      <c r="E30" s="136"/>
      <c r="F30" s="17"/>
      <c r="G30" s="8"/>
    </row>
    <row r="31" spans="1:7" x14ac:dyDescent="0.2">
      <c r="A31" s="27"/>
      <c r="B31" s="30"/>
      <c r="C31" s="159" t="s">
        <v>350</v>
      </c>
      <c r="D31" s="6" t="s">
        <v>338</v>
      </c>
      <c r="E31" s="136">
        <v>9.5</v>
      </c>
      <c r="F31" s="192"/>
      <c r="G31" s="8">
        <f>ROUND(E31*F31,2)</f>
        <v>0</v>
      </c>
    </row>
    <row r="32" spans="1:7" x14ac:dyDescent="0.2">
      <c r="A32" s="27"/>
      <c r="B32" s="30"/>
      <c r="C32" s="159"/>
      <c r="D32" s="6"/>
      <c r="E32" s="136"/>
      <c r="F32" s="17"/>
      <c r="G32" s="8"/>
    </row>
    <row r="33" spans="1:7" x14ac:dyDescent="0.2">
      <c r="A33" s="27"/>
      <c r="B33" s="30"/>
      <c r="C33" s="159"/>
      <c r="D33" s="6"/>
      <c r="E33" s="136"/>
      <c r="F33" s="17"/>
      <c r="G33" s="8"/>
    </row>
    <row r="34" spans="1:7" ht="51" x14ac:dyDescent="0.2">
      <c r="A34" s="27">
        <v>7</v>
      </c>
      <c r="B34" s="30"/>
      <c r="C34" s="159" t="s">
        <v>380</v>
      </c>
      <c r="D34" s="6"/>
      <c r="E34" s="136"/>
      <c r="F34" s="17"/>
      <c r="G34" s="8"/>
    </row>
    <row r="35" spans="1:7" x14ac:dyDescent="0.2">
      <c r="A35" s="27"/>
      <c r="B35" s="30"/>
      <c r="C35" s="159" t="s">
        <v>350</v>
      </c>
      <c r="D35" s="6" t="s">
        <v>338</v>
      </c>
      <c r="E35" s="136">
        <v>10</v>
      </c>
      <c r="F35" s="192"/>
      <c r="G35" s="8">
        <f>ROUND(E35*F35,2)</f>
        <v>0</v>
      </c>
    </row>
    <row r="36" spans="1:7" x14ac:dyDescent="0.2">
      <c r="A36" s="27"/>
      <c r="B36" s="30"/>
      <c r="C36" s="159"/>
      <c r="D36" s="6"/>
      <c r="E36" s="136"/>
      <c r="F36" s="17"/>
      <c r="G36" s="8"/>
    </row>
    <row r="37" spans="1:7" x14ac:dyDescent="0.2">
      <c r="A37" s="27"/>
      <c r="B37" s="30"/>
      <c r="C37" s="159"/>
      <c r="D37" s="6"/>
      <c r="E37" s="136"/>
      <c r="F37" s="17"/>
      <c r="G37" s="8"/>
    </row>
    <row r="38" spans="1:7" ht="63.75" x14ac:dyDescent="0.2">
      <c r="A38" s="27">
        <v>8</v>
      </c>
      <c r="B38" s="30"/>
      <c r="C38" s="159" t="s">
        <v>351</v>
      </c>
      <c r="D38" s="6"/>
      <c r="E38" s="136"/>
      <c r="F38" s="17"/>
      <c r="G38" s="8"/>
    </row>
    <row r="39" spans="1:7" x14ac:dyDescent="0.2">
      <c r="A39" s="27"/>
      <c r="B39" s="30"/>
      <c r="C39" s="159" t="s">
        <v>350</v>
      </c>
      <c r="D39" s="6" t="s">
        <v>338</v>
      </c>
      <c r="E39" s="136">
        <v>4</v>
      </c>
      <c r="F39" s="192"/>
      <c r="G39" s="8">
        <f>ROUND(E39*F39,2)</f>
        <v>0</v>
      </c>
    </row>
    <row r="40" spans="1:7" x14ac:dyDescent="0.2">
      <c r="A40" s="27"/>
      <c r="B40" s="30"/>
      <c r="C40" s="159"/>
      <c r="D40" s="6"/>
      <c r="E40" s="136"/>
      <c r="F40" s="17"/>
      <c r="G40" s="8"/>
    </row>
    <row r="41" spans="1:7" x14ac:dyDescent="0.2">
      <c r="A41" s="27"/>
      <c r="B41" s="30"/>
      <c r="C41" s="159"/>
      <c r="D41" s="6"/>
      <c r="E41" s="136"/>
      <c r="F41" s="17"/>
      <c r="G41" s="8"/>
    </row>
    <row r="42" spans="1:7" ht="76.5" x14ac:dyDescent="0.2">
      <c r="A42" s="27">
        <v>9</v>
      </c>
      <c r="B42" s="30"/>
      <c r="C42" s="159" t="s">
        <v>354</v>
      </c>
      <c r="D42" s="6"/>
      <c r="E42" s="136"/>
      <c r="F42" s="17"/>
      <c r="G42" s="8"/>
    </row>
    <row r="43" spans="1:7" x14ac:dyDescent="0.2">
      <c r="A43" s="27"/>
      <c r="B43" s="30"/>
      <c r="C43" s="159" t="s">
        <v>355</v>
      </c>
      <c r="D43" s="6" t="s">
        <v>334</v>
      </c>
      <c r="E43" s="136">
        <v>26</v>
      </c>
      <c r="F43" s="192"/>
      <c r="G43" s="8">
        <f>ROUND(E43*F43,2)</f>
        <v>0</v>
      </c>
    </row>
    <row r="44" spans="1:7" x14ac:dyDescent="0.2">
      <c r="A44" s="27"/>
      <c r="B44" s="30"/>
      <c r="C44" s="159"/>
      <c r="D44" s="6"/>
      <c r="E44" s="136"/>
      <c r="F44" s="17"/>
      <c r="G44" s="8"/>
    </row>
    <row r="45" spans="1:7" x14ac:dyDescent="0.2">
      <c r="A45" s="27"/>
      <c r="B45" s="30"/>
      <c r="C45" s="159"/>
      <c r="D45" s="6"/>
      <c r="E45" s="136"/>
      <c r="F45" s="17"/>
      <c r="G45" s="8"/>
    </row>
    <row r="46" spans="1:7" ht="51" x14ac:dyDescent="0.2">
      <c r="A46" s="27">
        <v>10</v>
      </c>
      <c r="B46" s="30"/>
      <c r="C46" s="159" t="s">
        <v>357</v>
      </c>
      <c r="D46" s="6"/>
      <c r="E46" s="136"/>
      <c r="F46" s="17"/>
      <c r="G46" s="8"/>
    </row>
    <row r="47" spans="1:7" x14ac:dyDescent="0.2">
      <c r="A47" s="27"/>
      <c r="B47" s="30"/>
      <c r="C47" s="159" t="s">
        <v>356</v>
      </c>
      <c r="D47" s="6" t="s">
        <v>17</v>
      </c>
      <c r="E47" s="136">
        <v>4</v>
      </c>
      <c r="F47" s="192"/>
      <c r="G47" s="8">
        <f>ROUND(E47*F47,2)</f>
        <v>0</v>
      </c>
    </row>
    <row r="48" spans="1:7" x14ac:dyDescent="0.2">
      <c r="A48" s="27"/>
      <c r="B48" s="30"/>
      <c r="C48" s="159"/>
      <c r="D48" s="6"/>
      <c r="E48" s="136"/>
      <c r="F48" s="17"/>
      <c r="G48" s="8"/>
    </row>
    <row r="49" spans="1:7" x14ac:dyDescent="0.2">
      <c r="A49" s="27"/>
      <c r="B49" s="30"/>
      <c r="C49" s="159"/>
      <c r="D49" s="6"/>
      <c r="E49" s="136"/>
      <c r="F49" s="17"/>
      <c r="G49" s="8"/>
    </row>
    <row r="50" spans="1:7" ht="51" x14ac:dyDescent="0.2">
      <c r="A50" s="27">
        <v>11</v>
      </c>
      <c r="B50" s="30"/>
      <c r="C50" s="159" t="s">
        <v>361</v>
      </c>
      <c r="D50" s="6"/>
      <c r="E50" s="136"/>
      <c r="F50" s="17"/>
      <c r="G50" s="8"/>
    </row>
    <row r="51" spans="1:7" x14ac:dyDescent="0.2">
      <c r="A51" s="27"/>
      <c r="B51" s="30"/>
      <c r="C51" s="159" t="s">
        <v>358</v>
      </c>
      <c r="D51" s="6" t="s">
        <v>118</v>
      </c>
      <c r="E51" s="136">
        <v>114</v>
      </c>
      <c r="F51" s="192"/>
      <c r="G51" s="8">
        <f>ROUND(E51*F51,2)</f>
        <v>0</v>
      </c>
    </row>
    <row r="52" spans="1:7" x14ac:dyDescent="0.2">
      <c r="A52" s="27"/>
      <c r="B52" s="30"/>
      <c r="C52" s="159"/>
      <c r="D52" s="6"/>
      <c r="E52" s="136"/>
      <c r="F52" s="17"/>
      <c r="G52" s="8"/>
    </row>
    <row r="53" spans="1:7" x14ac:dyDescent="0.2">
      <c r="A53" s="27"/>
      <c r="B53" s="30"/>
      <c r="C53" s="159"/>
      <c r="D53" s="6"/>
      <c r="E53" s="136"/>
      <c r="F53" s="17"/>
      <c r="G53" s="8"/>
    </row>
    <row r="54" spans="1:7" ht="51" x14ac:dyDescent="0.2">
      <c r="A54" s="137" t="s">
        <v>375</v>
      </c>
      <c r="B54" s="30"/>
      <c r="C54" s="159" t="s">
        <v>409</v>
      </c>
      <c r="D54" s="6"/>
      <c r="E54" s="136"/>
      <c r="F54" s="17"/>
      <c r="G54" s="8"/>
    </row>
    <row r="55" spans="1:7" x14ac:dyDescent="0.2">
      <c r="A55" s="137"/>
      <c r="B55" s="30"/>
      <c r="C55" s="159" t="s">
        <v>410</v>
      </c>
      <c r="D55" s="6" t="s">
        <v>21</v>
      </c>
      <c r="E55" s="136">
        <v>22</v>
      </c>
      <c r="F55" s="192"/>
      <c r="G55" s="8">
        <f>ROUND(E55*F55,2)</f>
        <v>0</v>
      </c>
    </row>
    <row r="56" spans="1:7" x14ac:dyDescent="0.2">
      <c r="A56" s="137"/>
      <c r="B56" s="30"/>
      <c r="C56" s="159"/>
      <c r="D56" s="6"/>
      <c r="E56" s="136"/>
      <c r="F56" s="17"/>
      <c r="G56" s="8"/>
    </row>
    <row r="57" spans="1:7" x14ac:dyDescent="0.2">
      <c r="A57" s="137"/>
      <c r="B57" s="30"/>
      <c r="C57" s="159"/>
      <c r="D57" s="6"/>
      <c r="E57" s="136"/>
      <c r="F57" s="17"/>
      <c r="G57" s="8"/>
    </row>
    <row r="58" spans="1:7" ht="25.5" x14ac:dyDescent="0.2">
      <c r="A58" s="137" t="s">
        <v>376</v>
      </c>
      <c r="B58" s="30"/>
      <c r="C58" s="159" t="s">
        <v>411</v>
      </c>
      <c r="D58" s="6"/>
      <c r="E58" s="136"/>
      <c r="F58" s="17"/>
      <c r="G58" s="8"/>
    </row>
    <row r="59" spans="1:7" x14ac:dyDescent="0.2">
      <c r="A59" s="27"/>
      <c r="B59" s="30"/>
      <c r="C59" s="159" t="s">
        <v>412</v>
      </c>
      <c r="D59" s="6" t="s">
        <v>17</v>
      </c>
      <c r="E59" s="136">
        <v>1</v>
      </c>
      <c r="F59" s="192"/>
      <c r="G59" s="8">
        <f>ROUND(E59*F59,2)</f>
        <v>0</v>
      </c>
    </row>
    <row r="60" spans="1:7" x14ac:dyDescent="0.2">
      <c r="A60" s="14"/>
      <c r="B60" s="30"/>
      <c r="C60" s="159"/>
      <c r="D60" s="26"/>
      <c r="E60" s="6"/>
      <c r="F60" s="7"/>
      <c r="G60" s="41"/>
    </row>
    <row r="61" spans="1:7" x14ac:dyDescent="0.2">
      <c r="A61" s="43">
        <f>+A7</f>
        <v>8</v>
      </c>
      <c r="B61" s="33"/>
      <c r="C61" s="34" t="str">
        <f>+C7</f>
        <v>LOKACIJA 8</v>
      </c>
      <c r="D61" s="34"/>
      <c r="E61" s="28" t="s">
        <v>97</v>
      </c>
      <c r="F61" s="35"/>
      <c r="G61" s="25">
        <f>SUM(G11:G60)</f>
        <v>0</v>
      </c>
    </row>
  </sheetData>
  <sheetProtection algorithmName="SHA-512" hashValue="rAP3dsbmWoMxiMDn4uBiGt+tu6NzDGt6LBWDJ1T1uWTwROaiNV2Kda6eQbKidYVYpJpgGSfcfR/UICF3+CW+9g==" saltValue="gt00SRRkVVt/TKkSJxD5ug==" spinCount="100000" sheet="1" objects="1" scenarios="1" formatColumns="0" formatRows="0" selectLockedCells="1"/>
  <mergeCells count="4">
    <mergeCell ref="A1:C1"/>
    <mergeCell ref="D1:F2"/>
    <mergeCell ref="A2:C3"/>
    <mergeCell ref="D3:F3"/>
  </mergeCells>
  <pageMargins left="0.7" right="0.7" top="0.75" bottom="0.75" header="0.3" footer="0.3"/>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19</vt:i4>
      </vt:variant>
      <vt:variant>
        <vt:lpstr>Imenovani rasponi</vt:lpstr>
      </vt:variant>
      <vt:variant>
        <vt:i4>6</vt:i4>
      </vt:variant>
    </vt:vector>
  </HeadingPairs>
  <TitlesOfParts>
    <vt:vector size="25" baseType="lpstr">
      <vt:lpstr>TRO</vt:lpstr>
      <vt:lpstr>OTU</vt:lpstr>
      <vt:lpstr>1k</vt:lpstr>
      <vt:lpstr>2k</vt:lpstr>
      <vt:lpstr>3k</vt:lpstr>
      <vt:lpstr>4k</vt:lpstr>
      <vt:lpstr>5k</vt:lpstr>
      <vt:lpstr>6k</vt:lpstr>
      <vt:lpstr>8k</vt:lpstr>
      <vt:lpstr>9k</vt:lpstr>
      <vt:lpstr>10k</vt:lpstr>
      <vt:lpstr>11k</vt:lpstr>
      <vt:lpstr>14k</vt:lpstr>
      <vt:lpstr>15k</vt:lpstr>
      <vt:lpstr>17k</vt:lpstr>
      <vt:lpstr>18k</vt:lpstr>
      <vt:lpstr>19k</vt:lpstr>
      <vt:lpstr>20k</vt:lpstr>
      <vt:lpstr>REKAPIT</vt:lpstr>
      <vt:lpstr>OTU!Ispis_naslova</vt:lpstr>
      <vt:lpstr>REKAPIT!Ispis_naslova</vt:lpstr>
      <vt:lpstr>TRO!Ispis_naslova</vt:lpstr>
      <vt:lpstr>OTU!Podrucje_ispisa</vt:lpstr>
      <vt:lpstr>REKAPIT!Podrucje_ispisa</vt:lpstr>
      <vt:lpstr>TRO!Podrucje_ispisa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dc:creator>
  <cp:lastModifiedBy>Edgar Margan</cp:lastModifiedBy>
  <cp:lastPrinted>2019-09-24T14:01:37Z</cp:lastPrinted>
  <dcterms:created xsi:type="dcterms:W3CDTF">2001-11-04T09:49:51Z</dcterms:created>
  <dcterms:modified xsi:type="dcterms:W3CDTF">2022-05-27T12:10:33Z</dcterms:modified>
</cp:coreProperties>
</file>