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0" yWindow="465" windowWidth="14400" windowHeight="12885" tabRatio="900" activeTab="1"/>
  </bookViews>
  <sheets>
    <sheet name="NASLOVNICA" sheetId="18" r:id="rId1"/>
    <sheet name="Troškovnik IGRALIŠTE" sheetId="17" r:id="rId2"/>
  </sheets>
  <externalReferences>
    <externalReference r:id="rId3"/>
    <externalReference r:id="rId4"/>
    <externalReference r:id="rId5"/>
  </externalReferences>
  <definedNames>
    <definedName name="ENERGIJA">'[1]TABLICA stvarnih količina-LED'!$R$4</definedName>
    <definedName name="gggg">#REF!</definedName>
    <definedName name="HIDRA">[2]FAKTORI!$B$4</definedName>
    <definedName name="led">#REF!</definedName>
    <definedName name="LEDO">#REF!</definedName>
    <definedName name="Natrij">#REF!</definedName>
    <definedName name="_xlnm.Print_Area" localSheetId="0">NASLOVNICA!#REF!</definedName>
    <definedName name="_xlnm.Print_Area" localSheetId="1">'Troškovnik IGRALIŠTE'!$A$1:$F$588</definedName>
    <definedName name="POPUST">#REF!</definedName>
    <definedName name="POPUST_2">[3]FAKTORI!$B$3</definedName>
    <definedName name="temp">#REF!</definedName>
  </definedNames>
  <calcPr calcId="145621"/>
</workbook>
</file>

<file path=xl/calcChain.xml><?xml version="1.0" encoding="utf-8"?>
<calcChain xmlns="http://schemas.openxmlformats.org/spreadsheetml/2006/main">
  <c r="F506" i="17" l="1"/>
  <c r="F504" i="17"/>
  <c r="F487" i="17"/>
  <c r="F388" i="17"/>
  <c r="F321" i="17"/>
  <c r="F195" i="17"/>
  <c r="F192" i="17"/>
  <c r="F197" i="17" s="1"/>
  <c r="F558" i="17" s="1"/>
  <c r="F189" i="17"/>
  <c r="F266" i="17"/>
  <c r="F110" i="17" l="1"/>
  <c r="F62" i="17"/>
  <c r="F77" i="17" l="1"/>
  <c r="F107" i="17"/>
  <c r="F57" i="17"/>
  <c r="F122" i="17"/>
  <c r="F113" i="17"/>
  <c r="F246" i="17" l="1"/>
  <c r="F243" i="17" l="1"/>
  <c r="F171" i="17" l="1"/>
  <c r="F168" i="17"/>
  <c r="F165" i="17"/>
  <c r="F161" i="17"/>
  <c r="F158" i="17"/>
  <c r="F147" i="17"/>
  <c r="F21" i="17"/>
  <c r="F319" i="17"/>
  <c r="F306" i="17"/>
  <c r="F303" i="17"/>
  <c r="F300" i="17"/>
  <c r="F297" i="17"/>
  <c r="F294" i="17"/>
  <c r="F291" i="17"/>
  <c r="F280" i="17" l="1"/>
  <c r="F277" i="17"/>
  <c r="F287" i="17"/>
  <c r="F432" i="17" l="1"/>
  <c r="F44" i="17"/>
  <c r="F41" i="17"/>
  <c r="F492" i="17" l="1"/>
  <c r="F386" i="17" l="1"/>
  <c r="F383" i="17"/>
  <c r="F380" i="17"/>
  <c r="F377" i="17"/>
  <c r="F272" i="17"/>
  <c r="F560" i="17" l="1"/>
  <c r="F269" i="17"/>
  <c r="F263" i="17"/>
  <c r="F249" i="17"/>
  <c r="F240" i="17" l="1"/>
  <c r="F559" i="17" l="1"/>
  <c r="F129" i="17"/>
  <c r="F88" i="17"/>
  <c r="F85" i="17"/>
  <c r="F80" i="17"/>
  <c r="F74" i="17"/>
  <c r="F54" i="17" l="1"/>
  <c r="F51" i="17"/>
  <c r="F18" i="17"/>
  <c r="F6" i="17"/>
  <c r="F138" i="17" l="1"/>
  <c r="F135" i="17"/>
  <c r="F132" i="17" l="1"/>
  <c r="F502" i="17" l="1"/>
  <c r="F499" i="17"/>
  <c r="F485" i="17"/>
  <c r="F476" i="17"/>
  <c r="F473" i="17"/>
  <c r="F429" i="17"/>
  <c r="F144" i="17"/>
  <c r="F141" i="17"/>
  <c r="F125" i="17"/>
  <c r="F119" i="17"/>
  <c r="F116" i="17"/>
  <c r="F104" i="17"/>
  <c r="F65" i="17"/>
  <c r="F71" i="17"/>
  <c r="F68" i="17"/>
  <c r="F47" i="17"/>
  <c r="F90" i="17" s="1"/>
  <c r="F15" i="17"/>
  <c r="F12" i="17"/>
  <c r="F9" i="17"/>
  <c r="F23" i="17" l="1"/>
  <c r="F555" i="17" s="1"/>
  <c r="F173" i="17"/>
  <c r="F556" i="17"/>
  <c r="F562" i="17" s="1"/>
  <c r="F563" i="17" s="1"/>
  <c r="F561" i="17" l="1"/>
  <c r="F557" i="17"/>
  <c r="F564" i="17" l="1"/>
</calcChain>
</file>

<file path=xl/sharedStrings.xml><?xml version="1.0" encoding="utf-8"?>
<sst xmlns="http://schemas.openxmlformats.org/spreadsheetml/2006/main" count="459" uniqueCount="242">
  <si>
    <t>Količina</t>
  </si>
  <si>
    <t>1.</t>
  </si>
  <si>
    <t>1.1.</t>
  </si>
  <si>
    <t>PRIPREMNI RADOVI</t>
  </si>
  <si>
    <t>ZEMLJANI RADOVI</t>
  </si>
  <si>
    <t>PDV 25%:</t>
  </si>
  <si>
    <t>SVEUKUPNO:</t>
  </si>
  <si>
    <t>2.</t>
  </si>
  <si>
    <t>3.</t>
  </si>
  <si>
    <t>4.</t>
  </si>
  <si>
    <t>5.</t>
  </si>
  <si>
    <t>6.</t>
  </si>
  <si>
    <t>7.</t>
  </si>
  <si>
    <t>8.</t>
  </si>
  <si>
    <t>9.</t>
  </si>
  <si>
    <t>10.</t>
  </si>
  <si>
    <t>Redni
broj</t>
  </si>
  <si>
    <t>O p i s   r a d o v a</t>
  </si>
  <si>
    <t>Jed.
mjere</t>
  </si>
  <si>
    <t>Jedinična
cijena</t>
  </si>
  <si>
    <t>I Z N O S</t>
  </si>
  <si>
    <t>A)</t>
  </si>
  <si>
    <t>m'</t>
  </si>
  <si>
    <t>A) PRIPREMNI RADOVI UKUPNO:</t>
  </si>
  <si>
    <t>B)</t>
  </si>
  <si>
    <t>B) ZEMLJANI RADOVI UKUPNO:</t>
  </si>
  <si>
    <t>C)</t>
  </si>
  <si>
    <t>D)</t>
  </si>
  <si>
    <t>Obračun po komadu.</t>
  </si>
  <si>
    <t>E)</t>
  </si>
  <si>
    <t>F)</t>
  </si>
  <si>
    <t>SVEUKUPNA REKAPITULACIJA</t>
  </si>
  <si>
    <r>
      <rPr>
        <b/>
        <u/>
        <sz val="18"/>
        <color rgb="FF000000"/>
        <rFont val="Arial"/>
        <family val="2"/>
        <charset val="238"/>
      </rPr>
      <t>TROŠKOVNIK</t>
    </r>
    <r>
      <rPr>
        <b/>
        <sz val="16"/>
        <color rgb="FF000000"/>
        <rFont val="Arial"/>
        <family val="2"/>
        <charset val="238"/>
      </rPr>
      <t xml:space="preserve">
</t>
    </r>
  </si>
  <si>
    <r>
      <t>m</t>
    </r>
    <r>
      <rPr>
        <vertAlign val="superscript"/>
        <sz val="11"/>
        <rFont val="Arial"/>
        <family val="2"/>
      </rPr>
      <t>2</t>
    </r>
  </si>
  <si>
    <r>
      <t>m</t>
    </r>
    <r>
      <rPr>
        <vertAlign val="superscript"/>
        <sz val="11"/>
        <rFont val="Arial"/>
        <family val="2"/>
      </rPr>
      <t>3</t>
    </r>
  </si>
  <si>
    <t>PRIPREMNI RADOVI UKUPNO:</t>
  </si>
  <si>
    <t>ZEMLJANI RADOVI UKUPNO:</t>
  </si>
  <si>
    <t>BETONSKI I ZIDARSKI RADOVI</t>
  </si>
  <si>
    <t>Betoniranje temelja metalne konstrukcije nosača košarkaške ploče sa betonom tlačne čvrstoće C 25/30 u potrebnoj oplati. Dimenzije temelja 1,00×1,00×0,90 m'. U betonski temelj treba ugraditi metalnu čahuru dimenzija 15,6×15,6×75 cm koja mora biti na udaljenosti 40 cm od vanjskog ruba linije igrališta. Važno napomenuti da čahuru treba ugraditi okomito zbog samog nosača koji se usađuje u čahuru i na točnoj udaljenosti od linije igrališta u svemu kako je dano u nacrtu. Vrh temelja je na koti asfalta igrališta. Završna obrada je fino zaribani beton.</t>
  </si>
  <si>
    <r>
      <t>Obračun po m</t>
    </r>
    <r>
      <rPr>
        <vertAlign val="superscript"/>
        <sz val="11"/>
        <rFont val="Arial"/>
        <family val="2"/>
      </rPr>
      <t xml:space="preserve">3 </t>
    </r>
    <r>
      <rPr>
        <sz val="11"/>
        <rFont val="Arial"/>
        <family val="2"/>
      </rPr>
      <t>ugrađenog betona zajedno sa oplatom i ugradnjom metalne čahure.</t>
    </r>
  </si>
  <si>
    <t>C) BETONSKI I ZIDARSKI UKUPNO:</t>
  </si>
  <si>
    <t xml:space="preserve">Dobava i izvedba višeslojnog viskooelastičnog sustava na bazi akrilnih smola za sportske površine kao MAPEI MAPECOAT TNS MULTISPORT PROFFSIONAL ili jednakovrijedan, ukupne debljine do 4mm.  </t>
  </si>
  <si>
    <r>
      <t>Obračun po m</t>
    </r>
    <r>
      <rPr>
        <vertAlign val="superscript"/>
        <sz val="11"/>
        <rFont val="Arial"/>
        <family val="2"/>
      </rPr>
      <t>2</t>
    </r>
    <r>
      <rPr>
        <sz val="11"/>
        <rFont val="Arial"/>
        <family val="2"/>
        <charset val="238"/>
      </rPr>
      <t>.</t>
    </r>
  </si>
  <si>
    <t>Sanacija postojećih pukotina na asfaltnoj podlozi - pristupa se s posebnom pažnjom na način da se postojeća pukotina očisti, proširi zarezivanjem te dodatno ispuni  2K EP-PU ljepilom kao MAPEI ADESILEX G19 ili jednakovrijedno.
Kriterij jednakovrijednosti:
Viskoznost: 180 000 cPs
Specifična težina: 1,43 g/cm³
Otpornost na otapala, kiseline i lužine: dobra
Otpornost na odljepljivanje: 3 N/mm
Nakon stvrdnjavanja ljepila, a minimalno 24 sata nakon aplikacije, može se pristupiti uklanjanju mogućeg viška ljepila s površine te je podloga spremna za aplikaciju nosivih slojeva MAPECOAT TNS sustava.</t>
  </si>
  <si>
    <r>
      <t>Obračun po m'</t>
    </r>
    <r>
      <rPr>
        <sz val="11"/>
        <rFont val="Arial"/>
        <family val="2"/>
        <charset val="238"/>
      </rPr>
      <t>.</t>
    </r>
  </si>
  <si>
    <t>Na asfaltnu podlogu, nanosi se temeljni premaz, poluelastična akrilna pasta u vodenoj disperziji s odabranim punilima koji se koristi za pripremu i izravnavanje površine prije izvedbe obojanih završnih premaza MAPEI MAPECOAT TNS WHITE BASE COAT ili jednakovrijedan.
Kriterij jednakovrijednosti:
Konzistencija: Tekuća
Gustoća: 1,55 g/cm3
Opterećenje do loma nakon 7 dana pri 23°C: &gt;0,5 MPa
Izduženje do loma nakon 7 dana pri 23°C: &gt;46 %
Koeficijent paropropusnosti: 400 μ
Prionjivost na beton: &gt;0,8 MPa
U drugom sloju MAPEI MAPECOAT TNS WHITE BASE COAT  potrebno je dodatno ojačati sustav s alkalno - otpornom mrežicom od staklenih vlakana MAPEI MAPENET 150 ili jednakovrijednom. Mrežica se postavlja s minimalnim preklopom od 10 cm.
Kriterij jednakovrijednosti:
Boja: Plava
Težina: 150 g/m2
Veličina oka: 4x5 mm
Otpornost na lužine: DA
Nakon prvog prva 2 sloja i utapanja mrežice u 2. sloj potrebno je dodatno nanjeti još dva nanosa MAPEI MAPECOAT TNS WHITE BASE COAT, prosječne potrošnje 0,5-0,7kg/m² po sloju.</t>
  </si>
  <si>
    <t>Iscrtavanje linija prema dostavljenoj shemi igrališta izvodi se s bijelom elastičnom akrilnom bojom u vodenoj disperziji s odabranim punilima MAPEI MAPECOAT TNS LINE ili jednakovrijednim u širini 5,00 cm. 
Kriterij jednakovrijednosti:
Postotak suhe tvari: 65%
Gustoća: 1,40 g/cm3
Viskozitet: 22 000 ± 1000
Otpornost na abraziju: &gt; 10 000</t>
  </si>
  <si>
    <t>Završna zaštita sustava dvokomponentnim transparentnim zaštitnim lakom MAPEI MAPECOAT TNS PROTECTION ili jednakovrijedan.
Pod je namijenjen za vanjske prostore te je izrazito otporan na habanje. Izvodi se prema uputama proizvođača. Boja prema izboru projektanta. U cijenu uključiti sav rad i materijal. Prije izvođenja radova potrebno se konzultirati s proizvođačem materijala kako bi se za izvošenje odabrala adekvatna izvođačka firma s iskustvom u ovakvoj vrsti podova.  Obračun po m² podne površine.</t>
  </si>
  <si>
    <t>par</t>
  </si>
  <si>
    <t>Obračun po komadu dobavljenog i montiranog koša.</t>
  </si>
  <si>
    <t>KOŠARKAŠKA I KOMUNALNA OPREMA</t>
  </si>
  <si>
    <t>Po sušenju temeljnog sloja, slijedi nanošenje elastičnog obojenog akrilnog premaza u obliku paste u vodeno disperziji s odabranim punilima MAPEI MAPECOAT TNS FINISH ili jednakovrijedan u dva sloja.
Kriterij jednakovrijednosti:
Postotak suhe tvari: 70%
Gustoća: 1,40 g/cm3
Viskozitet: 19 000 ± 1000
Tlačna čvrstoća (N/mm2): 0.7 (Mapecoat TNS Finish 1); 0.5 (Mapecoat TNS Finish 3); 0.5 (Mapecoat TNS Finish 4)
Izduženje pri lomu (%): 140 (Mapecoat TNS Finish 1); 115 (Mapecoat TNS Finish 3); 115 (Mapecoat TNS Finish 4).</t>
  </si>
  <si>
    <t>BETONSKI I ZIDARSKI RADOVI UKUPNO:</t>
  </si>
  <si>
    <t>KOŠARKAŠKA I KOMUNALNA OPREMA UKUPNO:</t>
  </si>
  <si>
    <t>Demontaža metalnih nosača zajedno sa košarkaškom pločom te zbrinjavanje svega na trajnoj deponiji koju mora osigurat sam izvođač radova nakon demontaže nosača treba izrezat prikladnu dužinu te prenjeti do prevoznog sredstva za odvoz na trajnu deponiju. Ankere u betonskom temelju treba "odštemati" te odrezati na dubinu 5 cm od vrha betona. 
Obračun po komadu demontiranih nosača sa pločom i zbrinjavanje na trajnoj deponiji uz sav rad opisan u opisu stavke.</t>
  </si>
  <si>
    <t xml:space="preserve"> </t>
  </si>
  <si>
    <t>Obračun po m' demontirane i zbrinute ograde.</t>
  </si>
  <si>
    <t xml:space="preserve">Demontaža metalne ograde u obliku slova "U" na istočnoj strani igrališta. profil cijevi DN 60 mm. Demontažu izvesti na način da se odštema ležaj u bet.kon.zida min 5 cm u dubinu te izvrši rezanje cijevi.
Demontiranu ogradu treba utovariti u prevozno sredstvo te odvesti na trajnu deponiju koju mora osigurati sam izvođač radova.
</t>
  </si>
  <si>
    <t>Strojno zarezivanje asfalta ili betona motornom rezalicom bez obzira na debljinu. 
Kod rampe za invalide zarezivanje izvesti po fugi-razdjelnici kulir ploče, a kod prostora za invalide treba pažljivo izvesti zarezivanje  kako se ne bi oštetio betonski otvoreni kanal.</t>
  </si>
  <si>
    <t>Obračun po m' zarezane površine.</t>
  </si>
  <si>
    <r>
      <t>Obračun po m</t>
    </r>
    <r>
      <rPr>
        <vertAlign val="superscript"/>
        <sz val="11"/>
        <rFont val="Arial"/>
        <family val="2"/>
      </rPr>
      <t xml:space="preserve">3 </t>
    </r>
    <r>
      <rPr>
        <sz val="11"/>
        <rFont val="Arial"/>
        <family val="2"/>
      </rPr>
      <t>iskopanog i utovarenog materijala u sraslom stanju.</t>
    </r>
  </si>
  <si>
    <r>
      <t>Obračun po m</t>
    </r>
    <r>
      <rPr>
        <vertAlign val="superscript"/>
        <sz val="11"/>
        <rFont val="Arial"/>
        <family val="2"/>
      </rPr>
      <t xml:space="preserve">3  </t>
    </r>
    <r>
      <rPr>
        <sz val="11"/>
        <rFont val="Arial"/>
        <family val="2"/>
      </rPr>
      <t>iskopanog i utovarenog materijala u sraslom stanju.</t>
    </r>
  </si>
  <si>
    <t>4.1.</t>
  </si>
  <si>
    <t>4.2.</t>
  </si>
  <si>
    <t xml:space="preserve">Strojni ili ručni iskop građevinske jame za temelj nosača košarkaške ploče bez obzira na kategoriju terena ili  betona postojećeg temelja nosača košarkaške ploče. Dio sitnijeg materijala iskopa treba ostaviti za zatrpavanje temelja, a preostali dio treba ručno odvesti i utovariti u prevozno sredstvo. Zarezivanje asfalta obračunato u zasebnoj stavci.
</t>
  </si>
  <si>
    <r>
      <t>Obračun po m</t>
    </r>
    <r>
      <rPr>
        <vertAlign val="superscript"/>
        <sz val="11"/>
        <rFont val="Arial"/>
        <family val="2"/>
      </rPr>
      <t>3</t>
    </r>
    <r>
      <rPr>
        <sz val="11"/>
        <rFont val="Arial"/>
        <family val="2"/>
      </rPr>
      <t xml:space="preserve"> iskopanog i utovarenog materijala u sraslom stanju.</t>
    </r>
  </si>
  <si>
    <r>
      <t>Obračun po m</t>
    </r>
    <r>
      <rPr>
        <vertAlign val="superscript"/>
        <sz val="11"/>
        <rFont val="Arial"/>
        <family val="2"/>
      </rPr>
      <t xml:space="preserve">3 </t>
    </r>
    <r>
      <rPr>
        <sz val="11"/>
        <rFont val="Arial"/>
        <family val="2"/>
      </rPr>
      <t>ugrađenog tucanika.</t>
    </r>
  </si>
  <si>
    <r>
      <t>Obračun po m</t>
    </r>
    <r>
      <rPr>
        <vertAlign val="superscript"/>
        <sz val="11"/>
        <rFont val="Arial"/>
        <family val="2"/>
      </rPr>
      <t>3</t>
    </r>
    <r>
      <rPr>
        <sz val="11"/>
        <rFont val="Arial"/>
        <family val="2"/>
      </rPr>
      <t xml:space="preserve"> iskopanog i utovarenog materijala u sraslom stanju.  </t>
    </r>
  </si>
  <si>
    <t xml:space="preserve">Dobava, doprema i ugradnja plodne zemlje oko prostora za invalide. Nakon ugradnje plodnu zemlju treba fino isplanirati grabljanjem.
</t>
  </si>
  <si>
    <r>
      <t>Obračun po m</t>
    </r>
    <r>
      <rPr>
        <vertAlign val="superscript"/>
        <sz val="11"/>
        <rFont val="Arial"/>
        <family val="2"/>
      </rPr>
      <t>3</t>
    </r>
    <r>
      <rPr>
        <sz val="11"/>
        <rFont val="Arial"/>
        <family val="2"/>
      </rPr>
      <t xml:space="preserve"> ugrađenog materijala u sraslom stanju.  </t>
    </r>
  </si>
  <si>
    <t>t</t>
  </si>
  <si>
    <t>Odvoz utovarenog materijala na reciklažno dvorište građevinskog materijala. Jedinična cijena mora sadržavati i naknadu za korištenje reciklažnog dvorišta. 
Obračun po toni odveženog materijala uz potvrdu reciklažnog dvorišta.</t>
  </si>
  <si>
    <t>Odvoz betona.</t>
  </si>
  <si>
    <r>
      <t>Obračun po m</t>
    </r>
    <r>
      <rPr>
        <vertAlign val="superscript"/>
        <sz val="11"/>
        <rFont val="Arial"/>
        <family val="2"/>
      </rPr>
      <t xml:space="preserve">3 </t>
    </r>
    <r>
      <rPr>
        <sz val="11"/>
        <rFont val="Arial"/>
        <family val="2"/>
      </rPr>
      <t>ugrađenog betona.</t>
    </r>
  </si>
  <si>
    <t>Dobava i ugradnja armaturne mreže u betonske podloge.</t>
  </si>
  <si>
    <t>Obračun po kg ugrađene armature.</t>
  </si>
  <si>
    <t>kg</t>
  </si>
  <si>
    <t>Obračun po komadu podignute slivničke rešetke sa svim opisanim radom.</t>
  </si>
  <si>
    <r>
      <t>Obračun po m</t>
    </r>
    <r>
      <rPr>
        <vertAlign val="superscript"/>
        <sz val="11"/>
        <rFont val="Arial"/>
        <family val="2"/>
      </rPr>
      <t>2</t>
    </r>
    <r>
      <rPr>
        <sz val="11"/>
        <rFont val="Arial"/>
        <family val="2"/>
      </rPr>
      <t xml:space="preserve"> dobavljenih i ugrađenih kulir ploča sa svim potrebnim materijalom.</t>
    </r>
  </si>
  <si>
    <t xml:space="preserve">Betoniranje temelja koša za otpad sa betonom razreda čvrstoće C25/30. Dimenzije temelja 30 x 30 x 40 cm. Vrh temelja mora biti 15 cm ispod nivoa travnjaka.
</t>
  </si>
  <si>
    <r>
      <t>Obračun po m</t>
    </r>
    <r>
      <rPr>
        <vertAlign val="superscript"/>
        <sz val="11"/>
        <rFont val="Arial"/>
        <family val="2"/>
      </rPr>
      <t>3</t>
    </r>
    <r>
      <rPr>
        <sz val="11"/>
        <rFont val="Arial"/>
        <family val="2"/>
      </rPr>
      <t xml:space="preserve"> ugrađenog betona.</t>
    </r>
  </si>
  <si>
    <t>Obračun po komadu zatvorene rupe.</t>
  </si>
  <si>
    <r>
      <t>Obračun po m</t>
    </r>
    <r>
      <rPr>
        <vertAlign val="superscript"/>
        <sz val="11"/>
        <rFont val="Arial"/>
        <family val="2"/>
      </rPr>
      <t xml:space="preserve">2 </t>
    </r>
    <r>
      <rPr>
        <sz val="11"/>
        <rFont val="Arial"/>
        <family val="2"/>
      </rPr>
      <t>izvedene sanacije.</t>
    </r>
  </si>
  <si>
    <t xml:space="preserve">Demontaža metalnog okvira linijske rešetke na pješačkom prilazu igrališta. Metalni okvir izrađen je kao L profil 30 x 30 x 3 mm dimenzija  2150 x 290 mm.
Demontirani okvir treba utovariti u prevozno sredstvo i odvesti na trajnu deponiju koju mora osigurati sam izvođač radova. </t>
  </si>
  <si>
    <t xml:space="preserve">Strojni plitki iskop tla bez obzira na kategoriju terena sa svrhom da slivne vode ne odnose zemlju na igralište. Dubina iskopa 10 cm.
Nakon strojnog iskopa površinu treba fino isplanirati grabljanjem te zbiti odgovarajućim uređajima za zbijanje.
Iskopani materijal treba ručno prevesti i utovariti u prevozno sredstvo.
 </t>
  </si>
  <si>
    <r>
      <t>Obračun po m</t>
    </r>
    <r>
      <rPr>
        <vertAlign val="superscript"/>
        <sz val="11"/>
        <rFont val="Arial"/>
        <family val="2"/>
      </rPr>
      <t>3</t>
    </r>
    <r>
      <rPr>
        <sz val="11"/>
        <rFont val="Arial"/>
        <family val="2"/>
      </rPr>
      <t xml:space="preserve">  iskopanog i utovarenog materijala u prevozno sredstvo u sraslom stanju.</t>
    </r>
  </si>
  <si>
    <t xml:space="preserve">Strojno-ručni iskop tla bez obzira na kategoriju terena do projektirane visine za izvedbu nove rampe za invalide. 
Stavka sadrži i rad na planiranju podloge nakon iskopa i zbijanja prije izvedbe tucaničkog sloja. 
Materijal iskopa treba ručno odvesti i utovariti u prevozno sredstvo.
</t>
  </si>
  <si>
    <t>BRAVARSKI RADOVI</t>
  </si>
  <si>
    <t>Obračun po komadu  izrađenog i montiranog rukohvata sa svim navedenim radovima.</t>
  </si>
  <si>
    <t>kom.</t>
  </si>
  <si>
    <t>2.1.</t>
  </si>
  <si>
    <t>2.2.</t>
  </si>
  <si>
    <t>Obračun po toni.</t>
  </si>
  <si>
    <t>Odvoz materijala iskopa.</t>
  </si>
  <si>
    <t>Obračun po m'.</t>
  </si>
  <si>
    <t>Priprema asfaltne ili betonske podloge, obrađuje se brušenjem, sačmarenjem ili frezanjem, a sve u skladu za polaganje MAPECOAT-a TNS sportske podne obloge. Maksimalni pad 1,5%.</t>
  </si>
  <si>
    <t>Obračun po m' dobavljenog i ugrađenog rubnjaka.</t>
  </si>
  <si>
    <t>Demontaža okvira vratašca od L profila.
Dimenzije okvira 650 x 650 mm. Demontirani okvir treba utovariti u prevozno sredstvo te odvesti na trajnu deponiju koja mora osiguravati sam izvođač radova.</t>
  </si>
  <si>
    <t xml:space="preserve">Obračun po komadu vrata sa svim opisanim radom. </t>
  </si>
  <si>
    <t xml:space="preserve">Obračun po komadu izrađenih vrata sa svim opisanim radom. </t>
  </si>
  <si>
    <t>Dobava, doprema i montaža košarkaške konstrukcije koja je izrađena kao jednocijevna od kvadratičnog profila 150 x 150 mm, izbočena 165 cm sa košarkaškom tablom izrađenom od fiberglass materijalom za vanjsku upotrebu dimenzija 180 x 120 cm sa metalnim okvirom. Fiksni košarkaški obruč je dvostruko ojačan te sadrži i mrežicu za koš. 
Stavka sadrži i metalnu čahuru za ugradnju metalne košarkaške konstrukcije u betonski temelj.</t>
  </si>
  <si>
    <t>Dobava, doprema i montaža zaštite za monocijevnu košarkašku konstrukciju od kvadratičnih cijevi. Visina zaštite 180 cm i debljine 5 cm izrađenog iz B_TEX materijala 1. klase, nezapaljivo.</t>
  </si>
  <si>
    <t>Obračun po paru (dva komada)</t>
  </si>
  <si>
    <t>Obračun po komadu dobavljene, dopremljene i montirane stolice.</t>
  </si>
  <si>
    <t>kom</t>
  </si>
  <si>
    <t xml:space="preserve">Dobava,doprema i montaža sjedalica na tribinama.
Sjedalice su PVC sa naslonom 32 cm, UV zaštićena, nezapaljiva dimenzije  Š 42 x D 40 x V 32 cm, polipropilen u plavoj boji i montiraju se na razmaku 10 cm. Stolice se montiraju na betonsku podlogu sa turbovijcima.   </t>
  </si>
  <si>
    <t>PRIPREMA I POLAGANJE TNS SPORTSKE PODNE PODLOGE I SANACIJE BETONSKIH TRIBINA</t>
  </si>
  <si>
    <t>SPORTSKA PODNA OBLOGA</t>
  </si>
  <si>
    <t>1.1.1.</t>
  </si>
  <si>
    <t>1.1.2.</t>
  </si>
  <si>
    <t>1.1.3.</t>
  </si>
  <si>
    <t>Nanošenje elastične akrilne boje u vodenoj disperziji za završnu izvedbu MAPEI MAPECOAT TNS PAINT  ili jednakovrijedno u dva sloja.
Kriterij jednakovrijednosti:
Postotak suhe tvari: 63%
Gustoća: 1,3 g/cm3
Tlačna čvrstoća  nakon 7 dana pri 23°C: 1,0 MPa
Boju sustava prema TNS ton karti proizvođača materijala i to u dva tona TNS 16 (BLUE SCURO) i TNS 14 (AZZURO) 
Sve radove izvesti prema uputama tehničke službe MAPEI i prema tehničkim listovima. 
Viskozitet: 19 000 ± 1000</t>
  </si>
  <si>
    <t>1.1.4.</t>
  </si>
  <si>
    <t>1.1.5.</t>
  </si>
  <si>
    <t>SANACIJA BETONSKIH TRIBINA I POLAGANJE TNS PODNE OBLOGE</t>
  </si>
  <si>
    <t>Priprema betonske podloge obrađuje se visokotlačnim pranjem površine, te poravnavanjem u slučaju depresija u podu, a sve u skladu za polaganje MAPEICOAT - a TNS sportske podne obloge.</t>
  </si>
  <si>
    <r>
      <t>Obračun po m</t>
    </r>
    <r>
      <rPr>
        <vertAlign val="superscript"/>
        <sz val="11"/>
        <rFont val="Arial"/>
        <family val="2"/>
      </rPr>
      <t>2</t>
    </r>
    <r>
      <rPr>
        <sz val="11"/>
        <rFont val="Arial"/>
        <family val="2"/>
      </rPr>
      <t>.</t>
    </r>
  </si>
  <si>
    <t>PRIPREMA I POLAGANJE TNS SPORTSKE PODLOGE I SANACIJA BETONSKIH TRIBINA:</t>
  </si>
  <si>
    <t>BRAVARSKI RADOVI UKUPNO:</t>
  </si>
  <si>
    <t>REKONSTRUKCIJA OTVORENOG IGRALIŠTA OSNOVNE ŠKOLE KOSTRENA NA k.č. 2919/1</t>
  </si>
  <si>
    <t xml:space="preserve">Dobava, doprema te sama montaža okruglog drvenog koša za otpad. Koš sadrži i pocinčanu posudu veličine 25l.
Sam koš se sastoji od konstrukcije izrađene od pocinčanog čelika zaštićenog zapečenim prahom te obloge od drveta zaštićene ekološkim impregnatorima. </t>
  </si>
  <si>
    <r>
      <t xml:space="preserve">Sastavni dio ovog troškovnika je tehnički opis projekta, program kontrole i osiguranja kvalitete radova, te sva nacrtana dokumentacija. 
   </t>
    </r>
    <r>
      <rPr>
        <sz val="12"/>
        <rFont val="Arial"/>
        <family val="2"/>
        <charset val="238"/>
      </rPr>
      <t xml:space="preserve">
   Za radove koje treba obaviti, a nisu obuhvaćeni Općim Tehničkim Uvjetima primjenjivati će se pozitivne odredbe graditeljske regulative.
    Ponuditelji koji nude jednakovrijedne robe, radove ili usluge (one koji nisu navedeni u troškovniku) dužni su na za to predviđenom mjestu u troškovniku navesti koju jednakovrijednu robu, rad ili uslugu nude, te uz ponudu dostaviti i dokaze jednakovrijednosti (kataloge, ateste, certifikate) temeljem kojih će naručitelj u postupku pregleda i ocjene utvrditi da li temeljem karakteristika postavljenih u troškovniku ispunjavaju uvjet jednakovrijednosti.
Napomena:
   Naručitelj  Ugovorom prenosi na Izvoditelja pravo vlasništva nad građevnim otpadom koji nastane na gradilištu prilikom gradnje građevine, čime se Izvoditelj obvezuje u cijelosti o svome trošku gospodariti istim sukladno  Zakonu o održivom gospodarenju otpadnom njegovim izmenama i propisima koji uređuju održivo gospodarenje otpadom. 
Izvoditelj se obvezuje imenovati posebnu osobu koja će biti odgovorna za zaštitu okoliša i gospodarenje otpadom, te koja će popratnom dokumentacijom sukladno prethodno navedenoj zakonskoj regulativi, evidentirati postupke gospodarenja građevinskim otpadom.
Izvođač se obvezuje, u cijelosti o svom trošku, po završetku radova ukloniti s gradilišta sav preostali materijal, opremu i sredstva za rad te u cijelosti očistiti gradilište i dovesti ga u prvobitno stanje, a na način  propisan Zakonom o održivom gospodarenju otpadom, svim njegovim izmjenama i propisima te  Zakonom o gradnji i ostalim relevantnim zakonima i propisima.
</t>
    </r>
  </si>
  <si>
    <t>Na betonsku podlogu, nanosi se temeljni premaz, poluelastična akrilna pasta u vodenoj disperziji s odabranim punilima koji se koristi za pripremu i izravnavanje površine prije izvedbe obojanih završnih premaza MAPEI MAPECOAT TNS WHITE BASE COAT ili jednakovrijedan.
Kriterij jednakovrijednosti:
Konzistencija: Tekuća
Gustoća: 1,55 g/cm3
Opterećenje do loma nakon 7 dana pri 23°C: &gt;0,5 MPa
Izduženje do loma nakon 7 dana pri 23°C: &gt;46 %
Koeficijent paropropusnosti: 400 μ
Prionjivost na beton: &gt;0,8 MPa
U drugom sloju MAPEI MAPECOAT TNS WHITE BASE COAT  potrebno je dodatno ojačati sustav s alkalno - otpornom mrežicom od staklenih vlakana MAPEI MAPENET 150 ili jednakovrijednom. Mrežica se postavlja s minimalnim preklopom od 10 cm.
Kriterij jednakovrijednosti:
Boja: Plava, Težina: 150 g/m2, Veličina oka: 4x5 mm, Otpornost na lužine: DA
Nakon prvog prva 2 sloja i utapanja mrežice u 2. sloj potrebno je dodatno nanjeti još dva nanosa MAPEI MAPECOAT TNS WHITE BASE COAT, prosječne potrošnje 0,5-0,7kg/m² po sloju.</t>
  </si>
  <si>
    <t xml:space="preserve">Demontaža i montaža rešetkastih vrata zajedno sa okvirom koji služe kao zaštita elektrootmarića. Dimenzija vrata sa okvirom su 800 x 600 mm. Demontirana vrata sa okvirom treba u radioni očistiti od boje i hrđe te urediti narbu lokota na način da se smanji na minimalnu mjeru te zaobli sve sa svrhom da se onemogući bilo kakva ozljeda igrača na igralištu.
Stavka sadrži i skraćivanje vijaka na objektu kako bi se okvir učvrstio sa zatvorenim maticama M12 (ukupno 6 matica).
Nakon uređenja okvira i rešetkastih vrata sve treba pocinčati te nakon montaže na objektu oličiti sa uljanom bijelom bojom u dva sloja.
</t>
  </si>
  <si>
    <t>Izrada i montaža okvira metalnih vrata prema nacrtu iz projekta.
Dimenzije vrata 650 x 650 mm. Okvir je izrađen od L profila 35 x 35 x 3 mm koji se učvršćuje na zid sa čeličnim tiplama. vrata treba izraditi od suzastog lima debljine 4 mm. Vrata se zatvaraju sa usađenom bravom koja ima elzett cilindar. Za usađenu bravu treba sa unutrašnje strane izraditi uložak za bravu, a na okvir prorez za zatvaranje brave.
Vrata treba korozivno zaštititi cinčanjem, a nakon montaže ista treba oličiti sa uljanom bijelom bojom u dva sloja. Stavka sadrži i nabavu elzet lokota i montažu na vrata. Prije izrade mjere treba uzeti na objektu.</t>
  </si>
  <si>
    <r>
      <t>Po sušenju temeljnog sloja, slijedi nanošenje elastičnog obojenog akrilnog premaza u obliku paste u vodeno disperziji s odabranim punilima MAPEI MAPECOAT TNS FINISH ili jednakovrijedan u dva sloja.
Kriterij jednakovrijednosti:
Postotak suhe tvari: 70%
Gustoća: 1,40 g/cm3
Viskozitet: 19 000 ± 1000
Tlačna čvrstoća (N/mm2): 0.7 (Mapecoat TNS Finish 1); 0.5 (Mapecoat TNS Finish 3); 0.5 (Mapecoat TNS Finish 4)
Izduženje pri lomu (%): 140 (Mapecoat TNS Finish 1); 115 (Mapecoat TNS Finish 3); 115 (Mapecoat TNS Finish 4).
Nanošenje elastične akrilne boje u vodenoj disperziji za završnu izvedbu MAPEI MAPECOAT TNS PAINT  ili jednakovrijedno u dva sloja.
Kriterij jednakovrijednosti:
Postotak suhe tvari: 63%
Gustoća: 1,3 g/cm</t>
    </r>
    <r>
      <rPr>
        <vertAlign val="superscript"/>
        <sz val="11"/>
        <rFont val="Arial"/>
        <family val="2"/>
        <charset val="238"/>
      </rPr>
      <t>3</t>
    </r>
    <r>
      <rPr>
        <sz val="11"/>
        <rFont val="Arial"/>
        <family val="2"/>
      </rPr>
      <t xml:space="preserve">
Tlačna čvrstoća  nakon 7 dana pri 23°C: 1,0 MPa</t>
    </r>
  </si>
  <si>
    <t>Boju sustava prema TNS ton karti proizvođača materijala i to u dva tona TNS 1 (GRIGO CHIARO) i TNS 4 (GALO SOLE) 
Sve radove izvesti prema uputama tehničke službe MAPEI i prema tehničkim listovima. 
Viskozitet: 19 000 ± 1000</t>
  </si>
  <si>
    <t>Dobava, doprema i ugradba dvokrilnih vrata veličine 1500 x 2100 mm (točnu dimenziju uzeti na objektu nakon montaže ograde). Širina jednog krila min 900 mm.
Otvor okana na vratima kao i promjer vodoravnih i okomitih žica treba odgovarati namjenjenoj ogradi.
boja vrata kao ograda RAL 6005.
U stavku je uključen komplet s okovima, bravom i ključem.</t>
  </si>
  <si>
    <t>Obračun po komadu dobavljenih i montiranih vrata.</t>
  </si>
  <si>
    <t>Ograda visine 3100 mm.</t>
  </si>
  <si>
    <t>Ograda visine 4100 mm.</t>
  </si>
  <si>
    <t>Betafence ograda</t>
  </si>
  <si>
    <t xml:space="preserve">Dobava, doprema i ugradnja betonskih kulir ploča dimenzija 40 × 40 × 3,8 cm sa sitnim zrnom.
Kulir ploče se postavljaju na cementni mort po pravilima struke s razdjelnicom od 1 cm. Razdjelnica fuge nakon stvrdavanja cementnog morta treba ispuniti cementnim mortom završno da bude 0,5 cm upuštene.
Kod postave mora se naročito paziti na padove prema nacrtima iz projekta.
</t>
  </si>
  <si>
    <t xml:space="preserve">Strojno-ručni iskop temelja za kante za otpad u tlu bez obzira na kategoriju terena. 
Dimenzije temelja 0,40×0,40×0,50 m. Iskopani materijal treba ručno odvesti i utovariti u prevozno sredstvo.
</t>
  </si>
  <si>
    <t xml:space="preserve">Strojno ručni iskop temelja metalne ograde u nastavku postojeće ograde. Dimenzije betonskog temelja stupa ograde je 45 x 45 x 45 cm sa vrhom betona 10 cm ispod kulir ploča.
Rad se sastoji u strojnom zarezivanju bet. parkovnog rubnjaka i kulir ploča zajedno sa betonskom podlogom razbijanje  betona i rubnjaka te samog iskopa u tlu bez obzira na kategoriju terena.
Srušeni i iskopani materijal treba utovariti u prevozno sredstvo i odvesti na trajnu deponiju na najbliže reciklažno dvorište građevinskog materijala.
</t>
  </si>
  <si>
    <r>
      <t>Obračun po m</t>
    </r>
    <r>
      <rPr>
        <vertAlign val="superscript"/>
        <sz val="11"/>
        <rFont val="Arial"/>
        <family val="2"/>
      </rPr>
      <t xml:space="preserve">3 </t>
    </r>
    <r>
      <rPr>
        <sz val="11"/>
        <rFont val="Arial"/>
        <family val="2"/>
      </rPr>
      <t>srušenog betona i iskopanog temelja u sraslom stanju.</t>
    </r>
  </si>
  <si>
    <t>Betoniranje temelja nosača ograde sa betonom razreda čvrstoće C25/30 u potrebnoj oplati. U temelju stupa treba ostaviti rupe dimenzija Ø 150 x 0,30 sve u dogovoru sa izrađivačem metalne ograde koje nakon montaže treba ispuniticementnim mortom ili metalnu ogradu montirat pa naknadno izvesti temelj.</t>
  </si>
  <si>
    <r>
      <t>Obračun po m</t>
    </r>
    <r>
      <rPr>
        <vertAlign val="superscript"/>
        <sz val="11"/>
        <rFont val="Arial"/>
        <family val="2"/>
      </rPr>
      <t xml:space="preserve">3 </t>
    </r>
    <r>
      <rPr>
        <sz val="11"/>
        <rFont val="Arial"/>
        <family val="2"/>
      </rPr>
      <t>izbetoniranog temelja zajedno sa potrebnom oplatom.</t>
    </r>
  </si>
  <si>
    <t>Zatrpavanje temelja stupa ograde sa materijalom iskopa zelene površine ispod opločene površine.
Nasuti materijal treba zbiti sa izvedbom pokosa na južnoj strani kao postojeća.</t>
  </si>
  <si>
    <r>
      <t>Obračun po m</t>
    </r>
    <r>
      <rPr>
        <vertAlign val="superscript"/>
        <sz val="11"/>
        <rFont val="Arial"/>
        <family val="2"/>
      </rPr>
      <t xml:space="preserve">3 </t>
    </r>
    <r>
      <rPr>
        <sz val="11"/>
        <rFont val="Arial"/>
        <family val="2"/>
      </rPr>
      <t>nasutog materijala.</t>
    </r>
  </si>
  <si>
    <t>Betoniranje podloge ispod kulir ploča sa betonom razreda čvrstoće C 25/30 u sloju debljine 10 cm.</t>
  </si>
  <si>
    <r>
      <t>Obračun po m</t>
    </r>
    <r>
      <rPr>
        <vertAlign val="superscript"/>
        <sz val="11"/>
        <rFont val="Arial"/>
        <family val="2"/>
      </rPr>
      <t xml:space="preserve">3 </t>
    </r>
    <r>
      <rPr>
        <sz val="11"/>
        <rFont val="Arial"/>
        <family val="2"/>
      </rPr>
      <t>izbetonirane podloge.</t>
    </r>
  </si>
  <si>
    <t>Dobava, doprema i ugradnja parkovnog rubnjaka dimenzija kao postojeći (75 x 10 x 20 cm) sa izradom temelja i zaloge kao na ostalom djelu postavljenih rubnjaka.</t>
  </si>
  <si>
    <t>Obračun po m' dobavljenog i postavljenog rubnjaka.</t>
  </si>
  <si>
    <t xml:space="preserve">Dobava, doprema  i postava kulir ploča dimenzija 40 x 40 x 3,8 cm sa finim riječnim zrnom (kao postojeći). 
Ploče treba postaviti na suhi cementni mort uz podljevanje cementnom "bujakom" (cementno mlijeko). 
Nakon postave razdjelnice treba fugirati sa cementnim mortom kao postojeće.
</t>
  </si>
  <si>
    <r>
      <t>Obračun po m</t>
    </r>
    <r>
      <rPr>
        <vertAlign val="superscript"/>
        <sz val="11"/>
        <rFont val="Arial"/>
        <family val="2"/>
      </rPr>
      <t>2</t>
    </r>
    <r>
      <rPr>
        <sz val="11"/>
        <rFont val="Arial"/>
        <family val="2"/>
      </rPr>
      <t xml:space="preserve"> postavljenih opločnika.</t>
    </r>
  </si>
  <si>
    <t>Izvedba metalne ograde kao produžetak postojeće uz prilaznu stazu.
Dimenzija ograde 5600 x 1262 mm.
Ograda se izrađuje od čeličnih okruglih profila 32 mm koji su ispunjeni vibro pletivom otvora 50 x 50 x 3,4 mm dimenzija 1000 x 1382,4 mm. Zasebni elementi ograde  pričvršćuju se na metalne okrugle stupove od samih cijevi Ø 76 mm x 3,0 mm kako je dano u nacrtu. 
Ogradu u radioni treba zaštititi antikorozivnom temeljnom bojom, a nakon montaže sa dva sloja mat nitro ili uljane bijele boje za vanjske površine.
Dimenzije ugradnje uzeti na objektu.</t>
  </si>
  <si>
    <t>Obračun po komplet izrađenoj, montiranoj i oličenoj ogradi.</t>
  </si>
  <si>
    <t xml:space="preserve">kpl. </t>
  </si>
  <si>
    <t>Siječa drveća i šiblja na zapadnoj strani igrališta.
Rad se sastoji od sječe drveća i šiblja na prostoru izvedbe rampe za invalide.
Posječeno drveće treba izrezati na prikladnu dužinu te zajedno sa granjem i šibljem utovariti u prevozno sredstvo, te odvesti na najbliže reciklažno dvorište građevinskog materijala.
Stavka sadrži eventualno vađenje panjeva.</t>
  </si>
  <si>
    <r>
      <t>Obračun po m</t>
    </r>
    <r>
      <rPr>
        <vertAlign val="superscript"/>
        <sz val="11"/>
        <rFont val="Arial"/>
        <family val="2"/>
      </rPr>
      <t>2</t>
    </r>
    <r>
      <rPr>
        <sz val="11"/>
        <rFont val="Arial"/>
        <family val="2"/>
      </rPr>
      <t xml:space="preserve"> očišćene površine sa svim radom opisanim u stavci.</t>
    </r>
  </si>
  <si>
    <t>11.</t>
  </si>
  <si>
    <r>
      <t>Obračun po m</t>
    </r>
    <r>
      <rPr>
        <vertAlign val="superscript"/>
        <sz val="11"/>
        <rFont val="Arial"/>
        <family val="2"/>
      </rPr>
      <t>3</t>
    </r>
    <r>
      <rPr>
        <sz val="11"/>
        <rFont val="Arial"/>
        <family val="2"/>
      </rPr>
      <t xml:space="preserve"> srušenog i odveženog materijala u sraslom stanju.</t>
    </r>
  </si>
  <si>
    <t>12.</t>
  </si>
  <si>
    <t>Obrada čela otvora sa kamenom bunjom.
Rad se sastoji od dobave i obrade kamena kao poluobrađena bunja (kao postojeća obloga) te oblaganje čela sa kamenom u cementnom mortu. Debljina obloge predviđena 25 cm.
Stavka sadrži i izvedbu betonske kape na vrhu obloge sve kao postojeća.</t>
  </si>
  <si>
    <r>
      <t>Obračun po m</t>
    </r>
    <r>
      <rPr>
        <vertAlign val="superscript"/>
        <sz val="11"/>
        <rFont val="Arial"/>
        <family val="2"/>
      </rPr>
      <t>3</t>
    </r>
    <r>
      <rPr>
        <sz val="11"/>
        <rFont val="Arial"/>
        <family val="2"/>
      </rPr>
      <t xml:space="preserve"> izvedene kamene obloge zajedno sa betonskom kapom.</t>
    </r>
  </si>
  <si>
    <t>13.</t>
  </si>
  <si>
    <t>Strojno ili ručno rušenje betonske kape sa djelom kamene obloge na zapadnom ogradnom zidu igrališta radi veze nastavka zida kod zidanja nastavka kamene obloge na postojećem zidu.
U obračunu uzeto prosječno 20 cm rušenja kamene obloge.
Srušeni materijal treba utovariti u prevozno sredstvo te odvesti na najbliže reciklažno dvorište građevinskog materijala.</t>
  </si>
  <si>
    <r>
      <t>Obračun po m</t>
    </r>
    <r>
      <rPr>
        <vertAlign val="superscript"/>
        <sz val="11"/>
        <rFont val="Arial"/>
        <family val="2"/>
      </rPr>
      <t>3</t>
    </r>
    <r>
      <rPr>
        <sz val="11"/>
        <rFont val="Arial"/>
        <family val="2"/>
      </rPr>
      <t xml:space="preserve"> srušene betonske kape sa dijelom zida te odvozom srušenog materijala na reciklažno dvorište.</t>
    </r>
  </si>
  <si>
    <t xml:space="preserve">Obračun po paru. (dva komada) </t>
  </si>
  <si>
    <t>Dobava, doprema i montaža betafence panela tip BEKASPORT za ograđivanje sportskog igrališta na istočnoj i zapanoj strani igrališta. 
Stupovi i paneli su zelene boje RAL 6005. 
Stavka sadrži i izradu odgovarajućih rupa u betonskom zidu za učvršćenje stupova te nakon montaže zatvaranje rupa cementnim mortom.
Visina ograde na istočnoj strani  3,10 m' sa odgovarajućom ispunom iznad vrata do potrebne visine, a na zapadnoj strani 4,10 m' .
Obračun po m' dobavljene i montirane ograde sa komplet radom iz opisa stavke.</t>
  </si>
  <si>
    <t>14.</t>
  </si>
  <si>
    <t>Armiranje dozida zapadnog ogradnog zida igrališta za izvedbu Betafence ograde.
Armiranje treba izvesti na način da se u postojeći beton ugrade ankeri armature Ø12 mm na razmaku 25 cm, za dubinu sidrenja od 20 cm na način da se izbuše rupe u betonu dubine 20 cm Ø 16 mm i u izbušene rupe kemijski sidri armatura.
Za kemijsko sidrenje koristiti već gotovi dvokomponentni materijal u uobičajenim silikonskim kartušama.
Ukupno je predviđeno 15 sidara po kaskadi.
Rad predviđa bušenje rupa, punjenje rupa kemijskim materijalom, rezanje armature na potrebnu dužinu te ugradnja armature.</t>
  </si>
  <si>
    <t>Obračun po komadu sidrenja.</t>
  </si>
  <si>
    <t>Ugradnja armature.</t>
  </si>
  <si>
    <t>Obračun po kg.</t>
  </si>
  <si>
    <t>15.</t>
  </si>
  <si>
    <r>
      <t>Obračun po m</t>
    </r>
    <r>
      <rPr>
        <vertAlign val="superscript"/>
        <sz val="11"/>
        <rFont val="Arial"/>
        <family val="2"/>
      </rPr>
      <t>3</t>
    </r>
    <r>
      <rPr>
        <sz val="11"/>
        <rFont val="Arial"/>
        <family val="2"/>
      </rPr>
      <t xml:space="preserve"> izvedenog zida.</t>
    </r>
  </si>
  <si>
    <t>m</t>
  </si>
  <si>
    <t xml:space="preserve">Obračun po m' komplet izvedenog rukohvata sve kao u stavci. </t>
  </si>
  <si>
    <t>Obračun po m' komplet izvedenog rukohvata (pašamana).</t>
  </si>
  <si>
    <t xml:space="preserve">Strojno-ručni iskop kulir ploča, cementnog morta, i armirano betonske podloge na djelu buduće južne rampe.  Na početku i kraju rampe zarezivanje izvesti po diletaciji kulir ploča što je obračunato u zasebnoj stavci. Predviđena debljina bet. podloge je 10 cm. Stepenice su standardne veličine 15x32 cm. Naročitu pažnju treba posvetiti razbijanju kulir ploča i cem.morta kod slivne rešetke jer treba kanal zadržat te izvest podizanje stijenki kanala na novu visinu.
Razbijenu konstrukciju treba iskopati, ručno odvesti i utovariti u prevozno sredstvo.  </t>
  </si>
  <si>
    <t>Betoniranje betonske podloge južne rampe za invalide i prostora za invalide kod samog igrališta. Podloga je debljine 10 cm i betonira se s betonom razreda čvrstoće C25/30. Naročito pažnju treba posvetiti ravnosti i padu betonske podloge koja mora odgovarati kotama iz projekta.
U podlogu se ugrađuje prije betoniranja armaturna mreža koja je obračunata u zasebnoj stavci.</t>
  </si>
  <si>
    <t>Izvedba cementne glazure na zapadnoj rampi za invalide. Cementnu glazuru treba spremiti u omjeru 3:1, a nanosi se u sloju debljine 1 cm. Završna obrada glazure je "češka glazura".</t>
  </si>
  <si>
    <r>
      <t>Obračun po m</t>
    </r>
    <r>
      <rPr>
        <vertAlign val="superscript"/>
        <sz val="11"/>
        <rFont val="Arial"/>
        <family val="2"/>
      </rPr>
      <t>2</t>
    </r>
    <r>
      <rPr>
        <sz val="11"/>
        <rFont val="Arial"/>
        <family val="2"/>
      </rPr>
      <t xml:space="preserve"> izvedene glazure.</t>
    </r>
  </si>
  <si>
    <r>
      <t>Obračun po m</t>
    </r>
    <r>
      <rPr>
        <vertAlign val="superscript"/>
        <sz val="11"/>
        <rFont val="Arial"/>
        <family val="2"/>
      </rPr>
      <t>3</t>
    </r>
    <r>
      <rPr>
        <sz val="11"/>
        <rFont val="Arial"/>
        <family val="2"/>
      </rPr>
      <t>.</t>
    </r>
  </si>
  <si>
    <r>
      <t>Obračun po m</t>
    </r>
    <r>
      <rPr>
        <vertAlign val="superscript"/>
        <sz val="11"/>
        <rFont val="Arial"/>
        <family val="2"/>
      </rPr>
      <t xml:space="preserve">3 </t>
    </r>
    <r>
      <rPr>
        <sz val="11"/>
        <rFont val="Arial"/>
        <family val="2"/>
      </rPr>
      <t>ugrađenog betona zajedno sa oplatom.</t>
    </r>
  </si>
  <si>
    <t>Dobava, doprema i ugradnja plodne zemlje. Nakon ugradnje plodnu zemlju treba fino isplanirati grabljanjem.</t>
  </si>
  <si>
    <t>Izrada otvora u zapadnom betonskom zidu obloženim kamenom bunjom na spoju rampe za invalide i tribine.
Dimenzije otvora 1,60 x 0,80 x 0,40 m'.
Rad se sastoji od pažljivog strojnog ili ručnog rušenja postojećeg ogradnog zida u širini 20 cm većeg od predviđenog otvora 1,60 m radi obrade čela zida u kamenu.
Srušeni materijal treba utovariti u prevozno sredstvo i odvesti na najbliže reciklažno dvorište građevinskog materijala.</t>
  </si>
  <si>
    <t xml:space="preserve">Pažljivi strojno-ručni iskop parkovnog rubnjaka sa temeljom uz betonski kanal. Prije iskopa spoj parkovnog rubnjaka i betonske kanalice treba strojno zarezati što je obračunato u zasebnoj stavci. 
Iskopani materijal treba odvesti i utovariti u prevozno sredstvo.
</t>
  </si>
  <si>
    <r>
      <t>Obračun po m</t>
    </r>
    <r>
      <rPr>
        <vertAlign val="superscript"/>
        <sz val="11"/>
        <rFont val="Arial"/>
        <family val="2"/>
      </rPr>
      <t xml:space="preserve">3  </t>
    </r>
    <r>
      <rPr>
        <sz val="11"/>
        <rFont val="Arial"/>
        <family val="2"/>
      </rPr>
      <t>iskopanog, odveženog i utovarenog materijala u sraslom stanju.</t>
    </r>
  </si>
  <si>
    <r>
      <t>Obračun po m</t>
    </r>
    <r>
      <rPr>
        <vertAlign val="superscript"/>
        <sz val="11"/>
        <rFont val="Arial"/>
        <family val="2"/>
      </rPr>
      <t xml:space="preserve">3  </t>
    </r>
    <r>
      <rPr>
        <sz val="11"/>
        <rFont val="Arial"/>
        <family val="2"/>
      </rPr>
      <t>iskopanog, odveženog i utovarenog materijala u prevozno sredstvo.</t>
    </r>
  </si>
  <si>
    <t xml:space="preserve">Strojno - ručni iskop tla za izvedbu prostora za invalide uz južnu stranu igrališta koji će se opločiti kulir pločama. Iskopani materijal treba odvesti i utovariti u prevozno sredstvo. Površina i dubina iskopa prema projektu. Nakon iskopa temeljno tlo treba fino ispalnirati i zbiti. 
</t>
  </si>
  <si>
    <t>Priprema za izvedbu južne rampe za invalide na pješačkoj stazi.</t>
  </si>
  <si>
    <t>Strojni ili ručni iskop temelja zapadne rampe za invalide bez obzira na kategoriju terena. Dimenzije temelja prema projektu na dubini od 50 cm postojećeg terena. Za oplatu proširenje od 40 cm od projektirane širine temelja.
Dio iskopanog materijala treba ostaviti za zatrpavanje temelja i nasipa unutar rampe, a preostali dio treba odvesti i utovariti u prevozno sredstvo.
Obračun po m³ iskopanog materijala u sraslom stanju.</t>
  </si>
  <si>
    <t xml:space="preserve">Zatrpavanje temelja i izvedba nasipa unutar zidova rampe za invalide sa ostavljenim materijalom iz iskopa temelja.
Materijal treba fino isplanirati prema kotama iz projekta te zbiti.
</t>
  </si>
  <si>
    <r>
      <t>Obračun po m</t>
    </r>
    <r>
      <rPr>
        <vertAlign val="superscript"/>
        <sz val="11"/>
        <rFont val="Arial"/>
        <family val="2"/>
      </rPr>
      <t>3</t>
    </r>
    <r>
      <rPr>
        <sz val="11"/>
        <rFont val="Arial"/>
        <family val="2"/>
      </rPr>
      <t xml:space="preserve"> zvedenog zatrpavanja u sraslom stanju.</t>
    </r>
  </si>
  <si>
    <t>Dobava, doprema i ugradnja tucanika krupnoće 0,63 mm kao podloga ispod betona u sloju debljine 10 cm na južnoj i zapadnoj rampi za invalide te prostora za invalide. Tucanik kod ugradnje treba fino isplanirati i zbiti.</t>
  </si>
  <si>
    <t>Zatrpavanje oko temelja nosača košarkaške ploče ostavljenim sitnim materijalom iz iskopa u slojevima maksimalne debljine 0,50 m. Svaki sloj treba zbiti odgovarajućim uređajem za zbijanje, a samo zatrpavanje izvesti do visine 15 cm od vrha asfalta.</t>
  </si>
  <si>
    <t>13.1.</t>
  </si>
  <si>
    <r>
      <t>Obračun po m</t>
    </r>
    <r>
      <rPr>
        <vertAlign val="superscript"/>
        <sz val="11"/>
        <rFont val="Arial"/>
        <family val="2"/>
      </rPr>
      <t>3</t>
    </r>
    <r>
      <rPr>
        <sz val="11"/>
        <rFont val="Arial"/>
        <family val="2"/>
      </rPr>
      <t xml:space="preserve"> izbetoniranog nadtemeljnog zida.</t>
    </r>
  </si>
  <si>
    <t>Betoniranje temelja zapadne rampe s betonom razreda čvrstoće C 30/37. Dimenzija temelja 0,40 x 0,40 m'
Jedinična cijena treba sadržati i potrebnu oplatu. Betoniranje i samu njegu izvesti nakon preuzete armature od strane nadzornog inženjera u svemu prema Tehničkim propisima za građevinske konstrukcije. Kvalitetu betona treba dokazati s potrebnim brojem ispitanih uzoraka. Armatura obračunata u stavci ukupne armature.</t>
  </si>
  <si>
    <t>16.</t>
  </si>
  <si>
    <t>17.</t>
  </si>
  <si>
    <t>18.</t>
  </si>
  <si>
    <t>18.1.</t>
  </si>
  <si>
    <t>18.2.</t>
  </si>
  <si>
    <r>
      <t>Dozidavanje zapadnog ogradnog zida na potrebnu visinu (izvedba kaskada) u kamenu kao postojeći poluobrađena bunja. Na spoju starog i novog zida treba urediti vez zida. Veličina kamena maksimalno 30 x 30 cm. Razdjelnice kao postojeće.
Zalogu zida obzirom na debljinu zida od 40 cm i Betafence ogradu izvesti betoniranjem sa betonom razreda čvrstoće 
C 30/37 u potrebnoj oplati.
Na kruni zida treba izvesti betonsku kapu debljine 5 cm kao postojeća kapa.
Jedinična cijena treba sadržavati i izvedbu čela kaskade u kamenu.
Obračun po m</t>
    </r>
    <r>
      <rPr>
        <vertAlign val="superscript"/>
        <sz val="11"/>
        <rFont val="Arial"/>
        <family val="2"/>
      </rPr>
      <t>3</t>
    </r>
    <r>
      <rPr>
        <sz val="11"/>
        <rFont val="Arial"/>
        <family val="2"/>
      </rPr>
      <t xml:space="preserve"> izvedenog zida zajedno sa čelom u kamenu, betonom, oplatom i izvedbom betonske kape.</t>
    </r>
  </si>
  <si>
    <t>19.</t>
  </si>
  <si>
    <t>Betoniranje ploče zapadne rampe za invalide s betonom razreda čvrstoće C 30/37 u debljini od 10 cm. Betoniranje izvesti nakon montaže armature, a sve prema kotama iz projekta.Završna obrada je fino zaribani beton.</t>
  </si>
  <si>
    <t xml:space="preserve">Izrada i montaža metalne ograde na istočnom zidu s južne i sjeverne strane BETAFENCE ograde. Ogradu treba izraditi od bešavnih cijevi i ispunom vibro pletivom oblika kao postojeće ograde školskog okoliša, a sve prema dimenzijama iz projekta tip "A" u zasebnom elementu dužine 1530 mm (od osi do osi stupa). Ogradu u radioni treba zaštititi antikorozivnom temeljnom bojom, a nakon montaže s dva sloja mat nitro ili uljane bijele boje za vanjske površine.Točnu dužinu uzeti na objektu nakon montaže betafence ograde. Obračun po komadu izrađenog i montiranog segmenta ograde dužine po segmentu od 1590 mm.
Jedinična cijena sadrži i bušenje rupa u postojećem zidu za učvršćenje ograde kao u projektu sa zatvaranjem rupa nakon montaže.
</t>
  </si>
  <si>
    <t>Izrada i montaža okvira kišne rešetke dimenzija 2150 x 290 mm (točnu mjeru uzeti na objektu prema postojećoj metalnoj kišnoj rešetki koja se ugrađuje u okvir) od kutnog profila 30 x 30 x 3 mm. 
Sama rešetka, gazište mora imati kvadratične otvore 33 x 33 mm (prolaz invalidskih kolica) te mora biti pocinčana.
Okvir nakon izvedbe treba cinčati te ugraditi točno na visinu kulir ploča rampe za invalide u beton stijenke kanala.</t>
  </si>
  <si>
    <t>9.1.</t>
  </si>
  <si>
    <t>9.1.1.</t>
  </si>
  <si>
    <t>9.1.2.</t>
  </si>
  <si>
    <t xml:space="preserve">Produžetak metalne ograde uz prilaznu stazu igrališta.
L= 5,60 m'.
</t>
  </si>
  <si>
    <t>11.1.</t>
  </si>
  <si>
    <t>11.2.</t>
  </si>
  <si>
    <t>11.3.</t>
  </si>
  <si>
    <t>11.4.</t>
  </si>
  <si>
    <t>11.5.</t>
  </si>
  <si>
    <t>11.6.</t>
  </si>
  <si>
    <t>11.7.</t>
  </si>
  <si>
    <t>ASFALTERSKI RADOVI</t>
  </si>
  <si>
    <t>E)  BRAVARSKI RADOVI UKUPNO:</t>
  </si>
  <si>
    <t>F)  KOŠARKAŠKA I KOMUNALNA OPREMA UKUPNO:</t>
  </si>
  <si>
    <t>G)</t>
  </si>
  <si>
    <t>G) PRIPREMA I POLAGANJE TNS SPORTSKE PODLOGE I SANACIJA BETONSKIH TRIBINA:</t>
  </si>
  <si>
    <t>ASFALTERSKI RADOVI UKUPNO:</t>
  </si>
  <si>
    <t xml:space="preserve">Zamjena rešetke - gazišta na postojećoj rešetki dimenzije 2150 x 280 mm (dimenzije uzeti na objektu).
Gazište sa kvadratičnim otvorima 33 x 33 mm. Gazište mora biti pocinčano. </t>
  </si>
  <si>
    <t xml:space="preserve">Izvedba i montaža rukohvata na rampi za invalide na zapadnom dijelu igrališta od bešavnih cijevi profila 60,3 mm i debljine stijenke 3 mm u svemu prema nacrtu iz projekta. 
Rukohvat treba raditi u segmentima dužine maksimalno 3,00 m'. Segmente treba povezati bakrenim vodičem što treba ukalkulirati u jediničnu cijenu rukohvata. 
Rukohvat prije montaže na objektu treba u radionici očistiti od rđe, odmastiti te izvesti korozivnu zaštitu s vrućim cinčanjem. Temeljenje rukohvata se montira na ostavljene otvore (rupe) Ø100 mm i dubine 200 mm u rampi. Nakon montaže rukohvata, ostavljene otvore treba ispuniti sa cementnim malterom.
Točne dimenzije ili segmenta treba uzeti na objektu.
</t>
  </si>
  <si>
    <r>
      <t xml:space="preserve">Betoniranje nadtemeljnog zida zapadne rampe sa betonom čvrstoće C30/37 u potrebnoj oplati. Dimenzije nadtemeljnog zida  0,20 x promjenjiva visina. U nadtemeljnom zidu treba ostaviti rupe </t>
    </r>
    <r>
      <rPr>
        <sz val="11"/>
        <rFont val="Arial"/>
        <family val="2"/>
        <charset val="238"/>
      </rPr>
      <t>Ø 100 mm dubine 200 mm za montažu metalne ograde. Raster rupa dogovoriti sa bravarom koji izrađuje i montira ogradu.</t>
    </r>
    <r>
      <rPr>
        <sz val="11"/>
        <rFont val="Arial"/>
        <family val="2"/>
      </rPr>
      <t xml:space="preserve">
Sve ostalo kao u stavci 2.</t>
    </r>
  </si>
  <si>
    <t>Betoniranje oko temelja nosača ploče koša sa betonom razreda čvrstoće C30/37 u sloju debljine 10 cm.
Vrh betona mora biti 5 cm niži od postojećeg asfalta.</t>
  </si>
  <si>
    <t>Sanacija kamenih zidova zidanih u kamenu kao poluobrađena bunja nakon spuštanja nivoa postojeće pješačke staze gradnjom rampe za invalide.
Rad se sastoji od strojnog "štemanja" - izdubljenja betonskog zida dubine do 10 cm. Nakon izvedbe udubljenja treba ugraditi kamenu bunju odgovarajuće debljine ljepljenjem sa fleksibilnim ljepilom za vanjske radove. Fuge obraditi cementnim mortom kao postojeće.
Sanaciju treba izvesti sa jedne i druge strane kamenog zida.</t>
  </si>
  <si>
    <t xml:space="preserve">Kemijsko sidrenje. </t>
  </si>
  <si>
    <t>Obračun po m' izrezanog asfalta.</t>
  </si>
  <si>
    <r>
      <t>Premaz betonskih površina sa bitumenskom emulzijom u količini 0,35 kg/m</t>
    </r>
    <r>
      <rPr>
        <vertAlign val="superscript"/>
        <sz val="11"/>
        <rFont val="Arial"/>
        <family val="2"/>
        <charset val="238"/>
      </rPr>
      <t>2</t>
    </r>
    <r>
      <rPr>
        <sz val="11"/>
        <rFont val="Arial"/>
        <family val="2"/>
        <charset val="238"/>
      </rPr>
      <t xml:space="preserve"> za sljepljivanje asfaltnog sloja sa betonom.
U cijeni su sadržani i troškovi nabave materijala prevoz, oprema i sve ostalo što je potrebno za potpuno izvođenje radova.</t>
    </r>
  </si>
  <si>
    <r>
      <t>Obračun po m</t>
    </r>
    <r>
      <rPr>
        <vertAlign val="superscript"/>
        <sz val="11"/>
        <rFont val="Arial"/>
        <family val="2"/>
        <charset val="238"/>
      </rPr>
      <t>2</t>
    </r>
    <r>
      <rPr>
        <sz val="11"/>
        <rFont val="Arial"/>
        <family val="2"/>
        <charset val="238"/>
      </rPr>
      <t xml:space="preserve"> izvedenog rada.</t>
    </r>
  </si>
  <si>
    <r>
      <t>m</t>
    </r>
    <r>
      <rPr>
        <vertAlign val="superscript"/>
        <sz val="11"/>
        <rFont val="Arial"/>
        <family val="2"/>
        <charset val="238"/>
      </rPr>
      <t>2</t>
    </r>
  </si>
  <si>
    <r>
      <t>Obračun po m</t>
    </r>
    <r>
      <rPr>
        <vertAlign val="superscript"/>
        <sz val="11"/>
        <rFont val="Arial"/>
        <family val="2"/>
        <charset val="238"/>
      </rPr>
      <t>2</t>
    </r>
    <r>
      <rPr>
        <sz val="11"/>
        <rFont val="Arial"/>
        <family val="2"/>
        <charset val="238"/>
      </rPr>
      <t xml:space="preserve"> asfaltirane površine.</t>
    </r>
  </si>
  <si>
    <t>D)  ASFALTERSKI RADOVI UKUPNO:</t>
  </si>
  <si>
    <t xml:space="preserve">Zarezivanje asfalta neposredno prije asfaltiranja motornom rezalicom. Ispiljeni asfalt treba utovariti u prevozno sredstvo i odvesti na najbliže reciklažno dvorište.
Nakon zarezivanja postojeći zarezani asfalt treba otprašiti te premazati bitumenskom emulzijom. </t>
  </si>
  <si>
    <t>13.2.</t>
  </si>
  <si>
    <t>UKUPNO (A+B+C+D+E+F+G):</t>
  </si>
  <si>
    <t>Podizanje kišne slivne rešetke na novu visinu (prosječna visina betona 15 cm) rampe za invalide. Širina stjenke betona 15 cm, a betoniranje izvesti sa betonom klase C25/30 .
Kod betoniranja treba ugraditi novoizrađeni okvir kišne rešetke.
Završno treba glazirati korito na podignutom novom betonu sa cementnim mortom.
Stavka sadrži i izradu potrebne oplate.</t>
  </si>
  <si>
    <t xml:space="preserve">Dobava, doprema i ugradnja betonskog parkovnog rubnjaka dimenzija 100 x 6 x 25 cm (potrebna visina 25cm zbog zelene površine i pada prostora). Stavka sadrži i temelj rubnjaka sa zalogom koju mora pokriti sa vanjske strane zemlje.
</t>
  </si>
  <si>
    <t xml:space="preserve">Sanacija otvora-rupa ležaja metalne ograde na betonskoj kapi istočnog zida sa reparaturnim mortom kao Geolite 40 proizvođača Kerakoll ili slično.  Postojeće rupe treba isprati sa vodom pod pritiskom te nakon toga pristupiti zatvaranjem rupe prema tehničkim uputstvima za nacrt koji se koristi.                                                                      </t>
  </si>
  <si>
    <t>Izrada habajućeg sloja asfalta igrališta na mjestima sanacije sa asfaltom tipa AC8 surf 50/70 AG4M3 u debljini od d = 5 cm (kao postojeći).
Rad se sastoji od dobave, dopreme, razastiranja i zbijanja asfalta u sloju debljine d = 5 cm.
Kod ugradnje posebnu pažnju treba posvetiti ravnosti izvedene površine u odnosu na postojeći asfalt.</t>
  </si>
  <si>
    <t xml:space="preserve">Izvedba i montaža rukohvata na bočnim i središnjim stepenicama (3 komada) od bešavnih cijevi profila 60,3 mm i debljine stijenke 3 mm u svemu prema nacrtu iz projekta. 
Ukupna dužina rukohvata sa stupovima cca 5730 mm po komadu.
Korozivna zaštita je vruće cinčanje, a nakon montaže rukohvat treba oličiti sa uljanom bojom u bijelom tonu u dva sloja.
Učvršćenje rukohvata na betonskim stepenicama treba izvesti u izbušene rupe Ø 100 mm i dubine sidrenja  200 mm. Nakon montaže rupe se zatvaraju cementnim mortom. Sve dimenzije prije izrade treba uzeti na objektu.
</t>
  </si>
  <si>
    <t>Izrada i montaža rukohvata - pašamana (jedna cijev) od crne cijevi promjera 40 mm, odmaknutog od rukohvata minimalno 80 mm na projektiranoj visini. Linija pašamana slijedi pad rampe za invalide.
Sve ostalo kao u stavci E) 2.
Točne mjere treba uzeti na objektu.</t>
  </si>
  <si>
    <t>G 1.) UKUPNO SPORTSKA PODLOGA:</t>
  </si>
  <si>
    <t>G 2.) UKUPNO SANACIJA BETONSKIH TRIBINA: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</si>
</sst>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n_-;\-* #,##0.00\ _k_n_-;_-* &quot;-&quot;??\ _k_n_-;_-@_-"/>
    <numFmt numFmtId="164" formatCode="#,##0.00\ &quot;kn&quot;"/>
    <numFmt numFmtId="165" formatCode="_-* #,##0.00_-;\-* #,##0.00_-;_-* &quot;-&quot;??_-;_-@_-"/>
    <numFmt numFmtId="166" formatCode="_-* #,##0.00_-;\-* #,##0.00_-;_-* \-??_-;_-@_-"/>
    <numFmt numFmtId="167" formatCode="_-* #,##0\ _$_-;\-* #,##0\ _$_-;_-* &quot;-&quot;\ _$_-;_-@_-"/>
  </numFmts>
  <fonts count="44">
    <font>
      <sz val="11"/>
      <color theme="1"/>
      <name val="Calibri"/>
      <family val="2"/>
      <charset val="238"/>
      <scheme val="minor"/>
    </font>
    <font>
      <sz val="10"/>
      <name val="Arial"/>
      <family val="2"/>
      <charset val="238"/>
    </font>
    <font>
      <sz val="11"/>
      <name val="Times New Roman CE"/>
      <charset val="238"/>
    </font>
    <font>
      <sz val="11"/>
      <color theme="1"/>
      <name val="Calibri"/>
      <family val="2"/>
      <scheme val="minor"/>
    </font>
    <font>
      <sz val="10"/>
      <name val="Arial"/>
      <family val="2"/>
    </font>
    <font>
      <sz val="11"/>
      <name val="Trebuchet MS"/>
      <family val="2"/>
    </font>
    <font>
      <b/>
      <sz val="11"/>
      <name val="Trebuchet MS"/>
      <family val="2"/>
    </font>
    <font>
      <b/>
      <sz val="14"/>
      <name val="Arial"/>
      <family val="2"/>
    </font>
    <font>
      <sz val="12"/>
      <name val="Trebuchet MS"/>
      <family val="2"/>
    </font>
    <font>
      <sz val="12"/>
      <name val="Arial"/>
      <family val="2"/>
    </font>
    <font>
      <sz val="11"/>
      <name val="Trebuchet MS"/>
      <family val="2"/>
      <charset val="238"/>
    </font>
    <font>
      <b/>
      <sz val="11"/>
      <name val="Arial"/>
      <family val="2"/>
    </font>
    <font>
      <b/>
      <sz val="16"/>
      <name val="Arial"/>
      <family val="2"/>
    </font>
    <font>
      <sz val="11"/>
      <name val="Arial"/>
      <family val="2"/>
    </font>
    <font>
      <b/>
      <sz val="13"/>
      <name val="Arial"/>
      <family val="2"/>
    </font>
    <font>
      <sz val="14"/>
      <name val="Arial"/>
      <family val="2"/>
    </font>
    <font>
      <sz val="10"/>
      <name val="Arial"/>
      <family val="2"/>
    </font>
    <font>
      <sz val="12"/>
      <name val="Arial"/>
      <family val="2"/>
      <charset val="238"/>
    </font>
    <font>
      <b/>
      <sz val="12"/>
      <color theme="1"/>
      <name val="Times New Roman"/>
      <family val="1"/>
      <charset val="238"/>
    </font>
    <font>
      <b/>
      <sz val="12"/>
      <color rgb="FF000000"/>
      <name val="Times New Roman"/>
      <family val="1"/>
      <charset val="238"/>
    </font>
    <font>
      <sz val="10"/>
      <color rgb="FF000000"/>
      <name val="Calibri"/>
      <family val="2"/>
      <charset val="238"/>
    </font>
    <font>
      <b/>
      <sz val="16"/>
      <color rgb="FF000000"/>
      <name val="Arial"/>
      <family val="2"/>
      <charset val="238"/>
    </font>
    <font>
      <b/>
      <u/>
      <sz val="18"/>
      <color rgb="FF000000"/>
      <name val="Arial"/>
      <family val="2"/>
      <charset val="238"/>
    </font>
    <font>
      <sz val="11"/>
      <color rgb="FFFF0000"/>
      <name val="Trebuchet MS"/>
      <family val="2"/>
    </font>
    <font>
      <sz val="11"/>
      <color theme="1"/>
      <name val="Calibri"/>
      <family val="2"/>
      <charset val="238"/>
      <scheme val="minor"/>
    </font>
    <font>
      <sz val="11"/>
      <name val="Arial"/>
      <family val="2"/>
      <charset val="238"/>
    </font>
    <font>
      <b/>
      <sz val="10"/>
      <name val="Arial"/>
      <family val="2"/>
      <charset val="238"/>
    </font>
    <font>
      <sz val="11"/>
      <name val="Times New Roman CE"/>
      <family val="1"/>
      <charset val="238"/>
    </font>
    <font>
      <sz val="12"/>
      <name val="Times New Roman CE"/>
      <family val="1"/>
      <charset val="238"/>
    </font>
    <font>
      <sz val="8"/>
      <name val="Arial"/>
      <family val="2"/>
    </font>
    <font>
      <sz val="9"/>
      <name val="Arial CE"/>
      <family val="2"/>
      <charset val="238"/>
    </font>
    <font>
      <sz val="11"/>
      <color indexed="8"/>
      <name val="Calibri"/>
      <family val="2"/>
      <charset val="238"/>
    </font>
    <font>
      <sz val="11"/>
      <color indexed="8"/>
      <name val="Calibri"/>
      <family val="2"/>
    </font>
    <font>
      <sz val="12"/>
      <name val="Arial CE"/>
      <charset val="238"/>
    </font>
    <font>
      <sz val="10"/>
      <name val="Arial CE"/>
      <charset val="238"/>
    </font>
    <font>
      <sz val="10"/>
      <name val="Sun DRACO"/>
      <family val="3"/>
    </font>
    <font>
      <sz val="10"/>
      <name val="Helv"/>
    </font>
    <font>
      <sz val="10"/>
      <color theme="1"/>
      <name val="Tahoma"/>
      <family val="2"/>
      <charset val="238"/>
    </font>
    <font>
      <vertAlign val="superscript"/>
      <sz val="11"/>
      <name val="Arial"/>
      <family val="2"/>
    </font>
    <font>
      <sz val="11"/>
      <color rgb="FFFF0000"/>
      <name val="Arial"/>
      <family val="2"/>
    </font>
    <font>
      <vertAlign val="superscript"/>
      <sz val="11"/>
      <name val="Arial"/>
      <family val="2"/>
      <charset val="238"/>
    </font>
    <font>
      <sz val="11"/>
      <color theme="1"/>
      <name val="Arial"/>
      <family val="2"/>
      <charset val="238"/>
    </font>
    <font>
      <sz val="11"/>
      <color theme="1"/>
      <name val="Times New Roman"/>
      <family val="1"/>
      <charset val="238"/>
    </font>
    <font>
      <sz val="12"/>
      <color theme="1"/>
      <name val="Arial"/>
      <family val="2"/>
    </font>
  </fonts>
  <fills count="3">
    <fill>
      <patternFill patternType="none"/>
    </fill>
    <fill>
      <patternFill patternType="gray125"/>
    </fill>
    <fill>
      <patternFill patternType="solid">
        <fgColor indexed="27"/>
        <bgColor indexed="41"/>
      </patternFill>
    </fill>
  </fills>
  <borders count="14">
    <border>
      <left/>
      <right/>
      <top/>
      <bottom/>
      <diagonal/>
    </border>
    <border>
      <left/>
      <right/>
      <top/>
      <bottom style="thin">
        <color indexed="64"/>
      </bottom>
      <diagonal/>
    </border>
    <border>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hair">
        <color indexed="8"/>
      </top>
      <bottom style="hair">
        <color indexed="8"/>
      </bottom>
      <diagonal/>
    </border>
    <border>
      <left/>
      <right style="thin">
        <color indexed="64"/>
      </right>
      <top style="thin">
        <color indexed="64"/>
      </top>
      <bottom style="thin">
        <color indexed="64"/>
      </bottom>
      <diagonal/>
    </border>
  </borders>
  <cellStyleXfs count="303">
    <xf numFmtId="0" fontId="0" fillId="0" borderId="0"/>
    <xf numFmtId="0" fontId="2" fillId="0" borderId="0"/>
    <xf numFmtId="165" fontId="2"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6" fillId="0" borderId="0"/>
    <xf numFmtId="43" fontId="16" fillId="0" borderId="0" applyFont="0" applyFill="0" applyBorder="0" applyAlignment="0" applyProtection="0"/>
    <xf numFmtId="0" fontId="4" fillId="0" borderId="0"/>
    <xf numFmtId="43" fontId="4" fillId="0" borderId="0" applyFont="0" applyFill="0" applyBorder="0" applyAlignment="0" applyProtection="0"/>
    <xf numFmtId="2" fontId="18" fillId="0" borderId="0" applyAlignment="0">
      <alignment horizontal="center" vertical="center"/>
    </xf>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applyFill="0" applyBorder="0" applyProtection="0">
      <alignment wrapText="1"/>
    </xf>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 fontId="1" fillId="0" borderId="0">
      <alignment horizontal="left" vertical="top"/>
    </xf>
    <xf numFmtId="0" fontId="28" fillId="0" borderId="0">
      <alignment horizontal="justify" vertical="top" wrapText="1"/>
    </xf>
    <xf numFmtId="4" fontId="28" fillId="0" borderId="0">
      <alignment horizontal="right" wrapText="1"/>
    </xf>
    <xf numFmtId="0" fontId="28" fillId="0" borderId="0">
      <alignment horizontal="right"/>
    </xf>
    <xf numFmtId="49" fontId="29" fillId="0" borderId="0">
      <alignment horizontal="left" vertical="top" wrapText="1"/>
      <protection locked="0"/>
    </xf>
    <xf numFmtId="0" fontId="30" fillId="0" borderId="0">
      <alignment horizontal="left" vertical="top"/>
    </xf>
    <xf numFmtId="0" fontId="1" fillId="0" borderId="0"/>
    <xf numFmtId="0" fontId="1" fillId="0" borderId="0"/>
    <xf numFmtId="0" fontId="1" fillId="0" borderId="0"/>
    <xf numFmtId="0" fontId="1" fillId="0" borderId="0"/>
    <xf numFmtId="0" fontId="24" fillId="0" borderId="0"/>
    <xf numFmtId="0" fontId="31" fillId="0" borderId="0"/>
    <xf numFmtId="0" fontId="32" fillId="0" borderId="0"/>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3" fillId="0" borderId="0"/>
    <xf numFmtId="0" fontId="1" fillId="0" borderId="0"/>
    <xf numFmtId="0" fontId="33" fillId="0" borderId="0"/>
    <xf numFmtId="0" fontId="1" fillId="0" borderId="0"/>
    <xf numFmtId="0" fontId="33" fillId="0" borderId="0"/>
    <xf numFmtId="0" fontId="33" fillId="0" borderId="0"/>
    <xf numFmtId="0" fontId="1" fillId="0" borderId="0"/>
    <xf numFmtId="0" fontId="1" fillId="0" borderId="0"/>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0" fillId="0" borderId="0">
      <alignment horizontal="left" vertical="top"/>
    </xf>
    <xf numFmtId="0" fontId="34" fillId="0" borderId="0"/>
    <xf numFmtId="0" fontId="34" fillId="0" borderId="0"/>
    <xf numFmtId="0" fontId="34" fillId="0" borderId="0"/>
    <xf numFmtId="0" fontId="34" fillId="0" borderId="0"/>
    <xf numFmtId="0" fontId="30" fillId="0" borderId="0">
      <alignment horizontal="lef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alignment horizontal="lef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horizontal="left" vertical="top"/>
    </xf>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6" fillId="0" borderId="0"/>
    <xf numFmtId="166" fontId="26" fillId="2" borderId="12">
      <alignment vertical="center"/>
    </xf>
    <xf numFmtId="167" fontId="26" fillId="2" borderId="12">
      <alignment vertical="center"/>
    </xf>
    <xf numFmtId="0" fontId="37" fillId="0" borderId="0"/>
    <xf numFmtId="0" fontId="37" fillId="0" borderId="0"/>
    <xf numFmtId="0" fontId="2" fillId="0" borderId="0"/>
    <xf numFmtId="165" fontId="2" fillId="0" borderId="0" applyFont="0" applyFill="0" applyBorder="0" applyAlignment="0" applyProtection="0"/>
    <xf numFmtId="0" fontId="42" fillId="0" borderId="8">
      <alignment horizontal="center" vertical="center"/>
    </xf>
    <xf numFmtId="4" fontId="42" fillId="0" borderId="8">
      <alignment horizontal="center" vertical="center"/>
    </xf>
  </cellStyleXfs>
  <cellXfs count="191">
    <xf numFmtId="0" fontId="0" fillId="0" borderId="0" xfId="0"/>
    <xf numFmtId="0" fontId="5" fillId="0" borderId="0" xfId="6" applyFont="1" applyFill="1"/>
    <xf numFmtId="4" fontId="5" fillId="0" borderId="0" xfId="7" applyNumberFormat="1" applyFont="1" applyFill="1" applyBorder="1" applyAlignment="1">
      <alignment horizontal="right"/>
    </xf>
    <xf numFmtId="0" fontId="5" fillId="0" borderId="0" xfId="6" applyFont="1" applyFill="1" applyAlignment="1">
      <alignment horizontal="left" vertical="top" wrapText="1"/>
    </xf>
    <xf numFmtId="0" fontId="5" fillId="0" borderId="0" xfId="6" applyFont="1" applyFill="1" applyAlignment="1">
      <alignment horizontal="center"/>
    </xf>
    <xf numFmtId="0" fontId="5" fillId="0" borderId="0" xfId="11" applyFont="1" applyFill="1" applyAlignment="1">
      <alignment horizontal="center" vertical="center"/>
    </xf>
    <xf numFmtId="4" fontId="6" fillId="0" borderId="0" xfId="12" applyNumberFormat="1" applyFont="1" applyFill="1" applyBorder="1" applyAlignment="1">
      <alignment horizontal="center" vertical="center" wrapText="1"/>
    </xf>
    <xf numFmtId="49" fontId="6" fillId="0" borderId="0" xfId="11" applyNumberFormat="1" applyFont="1" applyFill="1" applyBorder="1" applyAlignment="1">
      <alignment horizontal="center" vertical="top" wrapText="1"/>
    </xf>
    <xf numFmtId="0" fontId="5" fillId="0" borderId="0" xfId="11" applyNumberFormat="1" applyFont="1" applyFill="1" applyBorder="1" applyAlignment="1">
      <alignment horizontal="center" wrapText="1"/>
    </xf>
    <xf numFmtId="4" fontId="5" fillId="0" borderId="0" xfId="11" applyNumberFormat="1" applyFont="1" applyFill="1" applyBorder="1" applyAlignment="1">
      <alignment horizontal="right" wrapText="1"/>
    </xf>
    <xf numFmtId="164" fontId="5" fillId="0" borderId="0" xfId="11" applyNumberFormat="1" applyFont="1" applyFill="1" applyBorder="1" applyAlignment="1">
      <alignment horizontal="right" wrapText="1"/>
    </xf>
    <xf numFmtId="0" fontId="5" fillId="0" borderId="0" xfId="11" applyFont="1" applyFill="1" applyBorder="1"/>
    <xf numFmtId="49" fontId="7" fillId="0" borderId="0" xfId="11" applyNumberFormat="1" applyFont="1" applyFill="1" applyBorder="1" applyAlignment="1">
      <alignment horizontal="center" vertical="top" wrapText="1"/>
    </xf>
    <xf numFmtId="0" fontId="8" fillId="0" borderId="0" xfId="11" applyNumberFormat="1" applyFont="1" applyFill="1" applyBorder="1" applyAlignment="1">
      <alignment horizontal="center" wrapText="1"/>
    </xf>
    <xf numFmtId="4" fontId="8" fillId="0" borderId="0" xfId="11" applyNumberFormat="1" applyFont="1" applyFill="1" applyBorder="1" applyAlignment="1">
      <alignment horizontal="center" wrapText="1"/>
    </xf>
    <xf numFmtId="164" fontId="8" fillId="0" borderId="0" xfId="11" applyNumberFormat="1" applyFont="1" applyFill="1" applyBorder="1" applyAlignment="1">
      <alignment horizontal="right" wrapText="1"/>
    </xf>
    <xf numFmtId="4" fontId="9" fillId="0" borderId="0" xfId="12" applyNumberFormat="1" applyFont="1" applyFill="1" applyBorder="1" applyAlignment="1">
      <alignment horizontal="center"/>
    </xf>
    <xf numFmtId="0" fontId="5" fillId="0" borderId="0" xfId="11" applyFont="1" applyFill="1"/>
    <xf numFmtId="4" fontId="5" fillId="0" borderId="0" xfId="12" applyNumberFormat="1" applyFont="1" applyFill="1" applyBorder="1" applyAlignment="1">
      <alignment horizontal="right"/>
    </xf>
    <xf numFmtId="164" fontId="9" fillId="0" borderId="0" xfId="12" applyNumberFormat="1" applyFont="1" applyFill="1" applyBorder="1" applyAlignment="1">
      <alignment horizontal="right"/>
    </xf>
    <xf numFmtId="0" fontId="5" fillId="0" borderId="1" xfId="6" applyFont="1" applyFill="1" applyBorder="1"/>
    <xf numFmtId="0" fontId="10" fillId="0" borderId="0" xfId="11" applyFont="1" applyFill="1" applyBorder="1" applyAlignment="1">
      <alignment horizontal="center" vertical="top"/>
    </xf>
    <xf numFmtId="49" fontId="11" fillId="0" borderId="0" xfId="11" applyNumberFormat="1" applyFont="1" applyFill="1" applyBorder="1" applyAlignment="1">
      <alignment horizontal="center" vertical="top" wrapText="1"/>
    </xf>
    <xf numFmtId="0" fontId="13" fillId="0" borderId="0" xfId="11" applyNumberFormat="1" applyFont="1" applyFill="1" applyBorder="1" applyAlignment="1">
      <alignment horizontal="center" wrapText="1"/>
    </xf>
    <xf numFmtId="4" fontId="13" fillId="0" borderId="0" xfId="11" applyNumberFormat="1" applyFont="1" applyFill="1" applyBorder="1" applyAlignment="1">
      <alignment horizontal="right" wrapText="1"/>
    </xf>
    <xf numFmtId="164" fontId="13" fillId="0" borderId="0" xfId="11" applyNumberFormat="1" applyFont="1" applyFill="1" applyBorder="1" applyAlignment="1">
      <alignment horizontal="right" wrapText="1"/>
    </xf>
    <xf numFmtId="2" fontId="19" fillId="0" borderId="0" xfId="13" applyFont="1" applyFill="1" applyBorder="1" applyAlignment="1">
      <alignment horizontal="center" vertical="center"/>
    </xf>
    <xf numFmtId="0" fontId="20" fillId="0" borderId="0" xfId="0" applyFont="1" applyFill="1" applyBorder="1" applyAlignment="1">
      <alignment horizontal="justify" vertical="top"/>
    </xf>
    <xf numFmtId="0" fontId="5" fillId="0" borderId="0" xfId="14" applyFont="1" applyFill="1" applyBorder="1"/>
    <xf numFmtId="4" fontId="5" fillId="0" borderId="0" xfId="14" applyNumberFormat="1" applyFont="1" applyFill="1" applyBorder="1" applyAlignment="1">
      <alignment horizontal="right" wrapText="1"/>
    </xf>
    <xf numFmtId="49" fontId="5" fillId="0" borderId="0" xfId="14" applyNumberFormat="1" applyFont="1" applyFill="1" applyBorder="1" applyAlignment="1">
      <alignment vertical="top" wrapText="1"/>
    </xf>
    <xf numFmtId="49" fontId="6" fillId="0" borderId="0" xfId="14" applyNumberFormat="1" applyFont="1" applyFill="1" applyBorder="1" applyAlignment="1">
      <alignment horizontal="center" vertical="top" wrapText="1"/>
    </xf>
    <xf numFmtId="0" fontId="5" fillId="0" borderId="0" xfId="14" applyNumberFormat="1" applyFont="1" applyFill="1" applyBorder="1" applyAlignment="1">
      <alignment horizontal="justify" vertical="top" wrapText="1"/>
    </xf>
    <xf numFmtId="0" fontId="5" fillId="0" borderId="0" xfId="14" applyNumberFormat="1" applyFont="1" applyFill="1" applyBorder="1" applyAlignment="1">
      <alignment horizontal="center" wrapText="1"/>
    </xf>
    <xf numFmtId="164" fontId="5" fillId="0" borderId="0" xfId="14" applyNumberFormat="1" applyFont="1" applyFill="1" applyBorder="1" applyAlignment="1">
      <alignment horizontal="right" wrapText="1"/>
    </xf>
    <xf numFmtId="0" fontId="5" fillId="0" borderId="0" xfId="6" applyFont="1" applyFill="1" applyAlignment="1"/>
    <xf numFmtId="4" fontId="13" fillId="0" borderId="8" xfId="6" applyNumberFormat="1" applyFont="1" applyFill="1" applyBorder="1" applyAlignment="1">
      <alignment horizontal="center"/>
    </xf>
    <xf numFmtId="164" fontId="13" fillId="0" borderId="8" xfId="12" applyNumberFormat="1" applyFont="1" applyFill="1" applyBorder="1" applyAlignment="1">
      <alignment horizontal="right"/>
    </xf>
    <xf numFmtId="49" fontId="11" fillId="0" borderId="3" xfId="11" applyNumberFormat="1" applyFont="1" applyFill="1" applyBorder="1" applyAlignment="1">
      <alignment horizontal="center" vertical="center" wrapText="1"/>
    </xf>
    <xf numFmtId="0" fontId="11" fillId="0" borderId="6" xfId="11" applyFont="1" applyFill="1" applyBorder="1" applyAlignment="1">
      <alignment horizontal="center" vertical="center" wrapText="1"/>
    </xf>
    <xf numFmtId="4" fontId="11" fillId="0" borderId="5" xfId="12" applyNumberFormat="1" applyFont="1" applyFill="1" applyBorder="1" applyAlignment="1">
      <alignment horizontal="center" vertical="center" wrapText="1"/>
    </xf>
    <xf numFmtId="4" fontId="11" fillId="0" borderId="6" xfId="11" applyNumberFormat="1" applyFont="1" applyFill="1" applyBorder="1" applyAlignment="1">
      <alignment horizontal="center" vertical="center" wrapText="1"/>
    </xf>
    <xf numFmtId="164" fontId="11" fillId="0" borderId="7" xfId="11" applyNumberFormat="1" applyFont="1" applyFill="1" applyBorder="1" applyAlignment="1">
      <alignment horizontal="center" vertical="center" wrapText="1"/>
    </xf>
    <xf numFmtId="0" fontId="13" fillId="0" borderId="8" xfId="11" applyNumberFormat="1" applyFont="1" applyFill="1" applyBorder="1" applyAlignment="1">
      <alignment horizontal="center" vertical="center" wrapText="1"/>
    </xf>
    <xf numFmtId="4" fontId="13" fillId="0" borderId="8" xfId="6" applyNumberFormat="1" applyFont="1" applyFill="1" applyBorder="1" applyAlignment="1">
      <alignment horizontal="center" vertical="center"/>
    </xf>
    <xf numFmtId="4" fontId="13" fillId="0" borderId="8" xfId="12" applyNumberFormat="1" applyFont="1" applyFill="1" applyBorder="1" applyAlignment="1">
      <alignment horizontal="right" vertical="center"/>
    </xf>
    <xf numFmtId="164" fontId="13" fillId="0" borderId="8" xfId="12" applyNumberFormat="1" applyFont="1" applyFill="1" applyBorder="1" applyAlignment="1">
      <alignment horizontal="right" vertical="center"/>
    </xf>
    <xf numFmtId="0" fontId="11" fillId="0" borderId="4" xfId="11" applyFont="1" applyFill="1" applyBorder="1" applyAlignment="1">
      <alignment horizontal="center" vertical="center" wrapText="1"/>
    </xf>
    <xf numFmtId="0" fontId="13" fillId="0" borderId="8" xfId="11" applyFont="1" applyBorder="1" applyAlignment="1">
      <alignment horizontal="justify" vertical="top" wrapText="1"/>
    </xf>
    <xf numFmtId="49" fontId="13" fillId="0" borderId="0" xfId="11" applyNumberFormat="1" applyFont="1" applyFill="1" applyBorder="1" applyAlignment="1">
      <alignment horizontal="center" vertical="top" wrapText="1"/>
    </xf>
    <xf numFmtId="0" fontId="13" fillId="0" borderId="0" xfId="11" applyFont="1" applyFill="1" applyBorder="1" applyAlignment="1">
      <alignment horizontal="center"/>
    </xf>
    <xf numFmtId="4" fontId="13" fillId="0" borderId="0" xfId="12" applyNumberFormat="1" applyFont="1" applyFill="1" applyBorder="1" applyAlignment="1">
      <alignment horizontal="center"/>
    </xf>
    <xf numFmtId="164" fontId="13" fillId="0" borderId="0" xfId="11" applyNumberFormat="1" applyFont="1" applyFill="1" applyBorder="1" applyAlignment="1">
      <alignment horizontal="right"/>
    </xf>
    <xf numFmtId="49" fontId="13" fillId="0" borderId="0" xfId="6" applyNumberFormat="1" applyFont="1" applyFill="1" applyBorder="1" applyAlignment="1">
      <alignment horizontal="center" vertical="top"/>
    </xf>
    <xf numFmtId="4" fontId="13" fillId="0" borderId="0" xfId="7" applyNumberFormat="1" applyFont="1" applyFill="1" applyBorder="1" applyAlignment="1">
      <alignment horizontal="center"/>
    </xf>
    <xf numFmtId="4" fontId="13" fillId="0" borderId="0" xfId="6" applyNumberFormat="1" applyFont="1" applyFill="1" applyBorder="1" applyAlignment="1">
      <alignment horizontal="right"/>
    </xf>
    <xf numFmtId="164" fontId="13" fillId="0" borderId="0" xfId="12" applyNumberFormat="1" applyFont="1" applyFill="1" applyBorder="1" applyAlignment="1">
      <alignment horizontal="right"/>
    </xf>
    <xf numFmtId="49" fontId="5" fillId="0" borderId="0" xfId="6" applyNumberFormat="1" applyFont="1" applyFill="1" applyBorder="1" applyAlignment="1">
      <alignment horizontal="center" vertical="top"/>
    </xf>
    <xf numFmtId="4" fontId="5" fillId="0" borderId="0" xfId="7" applyNumberFormat="1" applyFont="1" applyFill="1" applyBorder="1" applyAlignment="1">
      <alignment horizontal="center"/>
    </xf>
    <xf numFmtId="4" fontId="5" fillId="0" borderId="0" xfId="6" applyNumberFormat="1" applyFont="1" applyFill="1" applyBorder="1" applyAlignment="1">
      <alignment horizontal="right"/>
    </xf>
    <xf numFmtId="164" fontId="5" fillId="0" borderId="0" xfId="12" applyNumberFormat="1" applyFont="1" applyFill="1" applyBorder="1" applyAlignment="1">
      <alignment horizontal="right"/>
    </xf>
    <xf numFmtId="4" fontId="13" fillId="0" borderId="0" xfId="6" applyNumberFormat="1" applyFont="1" applyFill="1" applyBorder="1" applyAlignment="1">
      <alignment horizontal="center"/>
    </xf>
    <xf numFmtId="4" fontId="13" fillId="0" borderId="0" xfId="12" applyNumberFormat="1" applyFont="1" applyFill="1" applyBorder="1" applyAlignment="1">
      <alignment horizontal="right"/>
    </xf>
    <xf numFmtId="0" fontId="13" fillId="0" borderId="0" xfId="11" applyFont="1" applyFill="1" applyBorder="1" applyAlignment="1">
      <alignment horizontal="center" vertical="top"/>
    </xf>
    <xf numFmtId="0" fontId="13" fillId="0" borderId="0" xfId="11" applyFont="1" applyBorder="1" applyAlignment="1">
      <alignment horizontal="justify" vertical="top" wrapText="1"/>
    </xf>
    <xf numFmtId="49" fontId="11" fillId="0" borderId="0" xfId="11" applyNumberFormat="1" applyFont="1" applyFill="1" applyBorder="1" applyAlignment="1">
      <alignment horizontal="center" vertical="center" wrapText="1"/>
    </xf>
    <xf numFmtId="0" fontId="11" fillId="0" borderId="0" xfId="11" applyFont="1" applyFill="1" applyBorder="1" applyAlignment="1">
      <alignment horizontal="center" vertical="center" wrapText="1"/>
    </xf>
    <xf numFmtId="4" fontId="11" fillId="0" borderId="0" xfId="12" applyNumberFormat="1" applyFont="1" applyFill="1" applyBorder="1" applyAlignment="1">
      <alignment horizontal="center" vertical="center" wrapText="1"/>
    </xf>
    <xf numFmtId="4" fontId="11" fillId="0" borderId="0" xfId="11" applyNumberFormat="1" applyFont="1" applyFill="1" applyBorder="1" applyAlignment="1">
      <alignment horizontal="center" vertical="center" wrapText="1"/>
    </xf>
    <xf numFmtId="164" fontId="11" fillId="0" borderId="0" xfId="11" applyNumberFormat="1" applyFont="1" applyFill="1" applyBorder="1" applyAlignment="1">
      <alignment horizontal="center" vertical="center" wrapText="1"/>
    </xf>
    <xf numFmtId="4" fontId="5" fillId="0" borderId="0" xfId="11" applyNumberFormat="1" applyFont="1" applyFill="1" applyBorder="1" applyAlignment="1">
      <alignment horizontal="center" wrapText="1"/>
    </xf>
    <xf numFmtId="49" fontId="11" fillId="0" borderId="0" xfId="6" applyNumberFormat="1" applyFont="1" applyFill="1" applyBorder="1" applyAlignment="1">
      <alignment horizontal="center" vertical="center"/>
    </xf>
    <xf numFmtId="0" fontId="13" fillId="0" borderId="0" xfId="6" applyFont="1" applyFill="1" applyBorder="1" applyAlignment="1">
      <alignment horizontal="justify" vertical="center" wrapText="1"/>
    </xf>
    <xf numFmtId="0" fontId="8" fillId="0" borderId="0" xfId="11" applyFont="1" applyFill="1" applyBorder="1"/>
    <xf numFmtId="4" fontId="8" fillId="0" borderId="0" xfId="11" applyNumberFormat="1" applyFont="1" applyFill="1" applyBorder="1" applyAlignment="1">
      <alignment horizontal="right" wrapText="1"/>
    </xf>
    <xf numFmtId="4" fontId="13" fillId="0" borderId="0" xfId="6" applyNumberFormat="1" applyFont="1" applyFill="1" applyBorder="1" applyAlignment="1">
      <alignment horizontal="center" vertical="center"/>
    </xf>
    <xf numFmtId="49" fontId="7" fillId="0" borderId="0" xfId="11" applyNumberFormat="1" applyFont="1" applyFill="1" applyBorder="1" applyAlignment="1">
      <alignment horizontal="left" vertical="center" wrapText="1"/>
    </xf>
    <xf numFmtId="49" fontId="7" fillId="0" borderId="0" xfId="11" applyNumberFormat="1" applyFont="1" applyFill="1" applyBorder="1" applyAlignment="1">
      <alignment horizontal="center" vertical="center" wrapText="1"/>
    </xf>
    <xf numFmtId="0" fontId="13" fillId="0" borderId="0" xfId="11" applyNumberFormat="1" applyFont="1" applyFill="1" applyBorder="1" applyAlignment="1">
      <alignment horizontal="center" vertical="center" wrapText="1"/>
    </xf>
    <xf numFmtId="4" fontId="13" fillId="0" borderId="0" xfId="12" applyNumberFormat="1" applyFont="1" applyFill="1" applyBorder="1" applyAlignment="1">
      <alignment horizontal="right" vertical="center"/>
    </xf>
    <xf numFmtId="164" fontId="13" fillId="0" borderId="0" xfId="12" applyNumberFormat="1" applyFont="1" applyFill="1" applyBorder="1" applyAlignment="1">
      <alignment horizontal="right" vertical="center"/>
    </xf>
    <xf numFmtId="49" fontId="12" fillId="0" borderId="0" xfId="11" applyNumberFormat="1" applyFont="1" applyFill="1" applyBorder="1" applyAlignment="1">
      <alignment horizontal="left" vertical="center" wrapText="1"/>
    </xf>
    <xf numFmtId="49" fontId="6" fillId="0" borderId="0" xfId="11" applyNumberFormat="1" applyFont="1" applyFill="1" applyBorder="1" applyAlignment="1">
      <alignment horizontal="left" vertical="center" wrapText="1"/>
    </xf>
    <xf numFmtId="0" fontId="5" fillId="0" borderId="0" xfId="11" applyNumberFormat="1" applyFont="1" applyFill="1" applyBorder="1" applyAlignment="1">
      <alignment horizontal="left" vertical="center" wrapText="1"/>
    </xf>
    <xf numFmtId="4" fontId="5" fillId="0" borderId="0" xfId="11" applyNumberFormat="1" applyFont="1" applyFill="1" applyBorder="1" applyAlignment="1">
      <alignment horizontal="left" vertical="center" wrapText="1"/>
    </xf>
    <xf numFmtId="164" fontId="5" fillId="0" borderId="0" xfId="11" applyNumberFormat="1" applyFont="1" applyFill="1" applyBorder="1" applyAlignment="1">
      <alignment horizontal="left" vertical="center" wrapText="1"/>
    </xf>
    <xf numFmtId="0" fontId="15" fillId="0" borderId="0" xfId="11" applyNumberFormat="1" applyFont="1" applyFill="1" applyBorder="1" applyAlignment="1">
      <alignment horizontal="left" vertical="center" wrapText="1"/>
    </xf>
    <xf numFmtId="4" fontId="15" fillId="0" borderId="0" xfId="11" applyNumberFormat="1" applyFont="1" applyFill="1" applyBorder="1" applyAlignment="1">
      <alignment horizontal="left" vertical="center" wrapText="1"/>
    </xf>
    <xf numFmtId="49" fontId="7" fillId="0" borderId="10" xfId="11" applyNumberFormat="1" applyFont="1" applyFill="1" applyBorder="1" applyAlignment="1">
      <alignment horizontal="left" vertical="center" wrapText="1"/>
    </xf>
    <xf numFmtId="49" fontId="13" fillId="0" borderId="2" xfId="6" applyNumberFormat="1" applyFont="1" applyFill="1" applyBorder="1" applyAlignment="1">
      <alignment horizontal="center" vertical="top"/>
    </xf>
    <xf numFmtId="164" fontId="14" fillId="0" borderId="0" xfId="11" applyNumberFormat="1" applyFont="1" applyFill="1" applyBorder="1" applyAlignment="1">
      <alignment horizontal="right" vertical="center" wrapText="1"/>
    </xf>
    <xf numFmtId="164" fontId="14" fillId="0" borderId="10" xfId="11" applyNumberFormat="1" applyFont="1" applyFill="1" applyBorder="1" applyAlignment="1">
      <alignment horizontal="right" vertical="center" wrapText="1"/>
    </xf>
    <xf numFmtId="49" fontId="13" fillId="0" borderId="0" xfId="6" applyNumberFormat="1" applyFont="1" applyFill="1" applyBorder="1" applyAlignment="1">
      <alignment horizontal="justify" vertical="top" wrapText="1"/>
    </xf>
    <xf numFmtId="0" fontId="13" fillId="0" borderId="8" xfId="6" applyFont="1" applyFill="1" applyBorder="1" applyAlignment="1">
      <alignment horizontal="justify" vertical="center" wrapText="1"/>
    </xf>
    <xf numFmtId="0" fontId="13" fillId="0" borderId="0" xfId="6" applyFont="1" applyFill="1" applyBorder="1" applyAlignment="1">
      <alignment horizontal="justify" vertical="top" wrapText="1"/>
    </xf>
    <xf numFmtId="4" fontId="9" fillId="0" borderId="0" xfId="11" applyNumberFormat="1" applyFont="1" applyFill="1" applyBorder="1" applyAlignment="1">
      <alignment horizontal="right"/>
    </xf>
    <xf numFmtId="0" fontId="5" fillId="0" borderId="0" xfId="11" applyFont="1" applyFill="1" applyAlignment="1">
      <alignment horizontal="right"/>
    </xf>
    <xf numFmtId="0" fontId="23" fillId="0" borderId="1" xfId="6" applyFont="1" applyFill="1" applyBorder="1" applyAlignment="1">
      <alignment horizontal="center"/>
    </xf>
    <xf numFmtId="43" fontId="13" fillId="0" borderId="1" xfId="12" applyFont="1" applyFill="1" applyBorder="1" applyAlignment="1">
      <alignment horizontal="center" vertical="top" wrapText="1"/>
    </xf>
    <xf numFmtId="43" fontId="13" fillId="0" borderId="0" xfId="12" applyFont="1" applyFill="1" applyBorder="1" applyAlignment="1">
      <alignment horizontal="center" vertical="top" wrapText="1"/>
    </xf>
    <xf numFmtId="43" fontId="6" fillId="0" borderId="0" xfId="12" applyFont="1" applyFill="1" applyBorder="1" applyAlignment="1">
      <alignment horizontal="center" vertical="top" wrapText="1"/>
    </xf>
    <xf numFmtId="4" fontId="13" fillId="0" borderId="2" xfId="12" applyNumberFormat="1" applyFont="1" applyFill="1" applyBorder="1" applyAlignment="1">
      <alignment horizontal="right" vertical="center"/>
    </xf>
    <xf numFmtId="164" fontId="11" fillId="0" borderId="2" xfId="12" applyNumberFormat="1" applyFont="1" applyFill="1" applyBorder="1" applyAlignment="1">
      <alignment horizontal="right" vertical="center"/>
    </xf>
    <xf numFmtId="43" fontId="11" fillId="0" borderId="0" xfId="12" applyFont="1" applyFill="1" applyBorder="1" applyAlignment="1">
      <alignment horizontal="right" vertical="center" wrapText="1"/>
    </xf>
    <xf numFmtId="164" fontId="11" fillId="0" borderId="0" xfId="12" applyNumberFormat="1" applyFont="1" applyFill="1" applyBorder="1" applyAlignment="1">
      <alignment horizontal="right" vertical="center"/>
    </xf>
    <xf numFmtId="0" fontId="23" fillId="0" borderId="0" xfId="6" applyFont="1" applyFill="1" applyAlignment="1">
      <alignment horizontal="right"/>
    </xf>
    <xf numFmtId="4" fontId="39" fillId="0" borderId="0" xfId="12" applyNumberFormat="1" applyFont="1" applyFill="1" applyBorder="1" applyAlignment="1">
      <alignment horizontal="right"/>
    </xf>
    <xf numFmtId="49" fontId="13" fillId="0" borderId="0" xfId="6" applyNumberFormat="1" applyFont="1" applyFill="1" applyBorder="1" applyAlignment="1">
      <alignment horizontal="center"/>
    </xf>
    <xf numFmtId="0" fontId="13" fillId="0" borderId="0" xfId="6" applyFont="1" applyFill="1" applyBorder="1" applyAlignment="1">
      <alignment horizontal="left" vertical="top" wrapText="1"/>
    </xf>
    <xf numFmtId="49" fontId="13" fillId="0" borderId="1" xfId="6" applyNumberFormat="1" applyFont="1" applyFill="1" applyBorder="1" applyAlignment="1">
      <alignment horizontal="center" vertical="top"/>
    </xf>
    <xf numFmtId="4" fontId="13" fillId="0" borderId="0" xfId="12" applyNumberFormat="1" applyFont="1" applyFill="1" applyBorder="1" applyAlignment="1">
      <alignment horizontal="justify"/>
    </xf>
    <xf numFmtId="4" fontId="11" fillId="0" borderId="0" xfId="11" applyNumberFormat="1" applyFont="1" applyFill="1" applyBorder="1" applyAlignment="1">
      <alignment horizontal="right" vertical="center" wrapText="1"/>
    </xf>
    <xf numFmtId="4" fontId="39" fillId="0" borderId="0" xfId="6" applyNumberFormat="1" applyFont="1" applyFill="1" applyBorder="1" applyAlignment="1">
      <alignment horizontal="center"/>
    </xf>
    <xf numFmtId="49" fontId="7" fillId="0" borderId="0" xfId="11" applyNumberFormat="1" applyFont="1" applyFill="1" applyBorder="1" applyAlignment="1">
      <alignment horizontal="justify" vertical="top" wrapText="1"/>
    </xf>
    <xf numFmtId="0" fontId="11" fillId="0" borderId="0" xfId="11" applyNumberFormat="1" applyFont="1" applyFill="1" applyBorder="1" applyAlignment="1">
      <alignment horizontal="right" vertical="center" wrapText="1"/>
    </xf>
    <xf numFmtId="164" fontId="14" fillId="0" borderId="0" xfId="11" applyNumberFormat="1" applyFont="1" applyFill="1" applyBorder="1" applyAlignment="1">
      <alignment horizontal="right" wrapText="1"/>
    </xf>
    <xf numFmtId="43" fontId="11" fillId="0" borderId="0" xfId="12" applyFont="1" applyFill="1" applyBorder="1" applyAlignment="1">
      <alignment horizontal="right" vertical="center" wrapText="1"/>
    </xf>
    <xf numFmtId="49" fontId="13" fillId="0" borderId="8" xfId="6" applyNumberFormat="1" applyFont="1" applyFill="1" applyBorder="1" applyAlignment="1">
      <alignment horizontal="justify" vertical="top" wrapText="1"/>
    </xf>
    <xf numFmtId="0" fontId="13" fillId="0" borderId="8" xfId="6" applyFont="1" applyFill="1" applyBorder="1" applyAlignment="1">
      <alignment horizontal="justify" vertical="top" wrapText="1"/>
    </xf>
    <xf numFmtId="0" fontId="13" fillId="0" borderId="1" xfId="6" applyFont="1" applyFill="1" applyBorder="1" applyAlignment="1">
      <alignment horizontal="justify" vertical="top" wrapText="1"/>
    </xf>
    <xf numFmtId="0" fontId="13" fillId="0" borderId="1" xfId="11" applyNumberFormat="1" applyFont="1" applyFill="1" applyBorder="1" applyAlignment="1">
      <alignment horizontal="center" wrapText="1"/>
    </xf>
    <xf numFmtId="4" fontId="13" fillId="0" borderId="1" xfId="6" applyNumberFormat="1" applyFont="1" applyFill="1" applyBorder="1" applyAlignment="1">
      <alignment horizontal="center"/>
    </xf>
    <xf numFmtId="4" fontId="13" fillId="0" borderId="1" xfId="12" applyNumberFormat="1" applyFont="1" applyFill="1" applyBorder="1" applyAlignment="1">
      <alignment horizontal="right"/>
    </xf>
    <xf numFmtId="164" fontId="13" fillId="0" borderId="1" xfId="12" applyNumberFormat="1" applyFont="1" applyFill="1" applyBorder="1" applyAlignment="1">
      <alignment horizontal="right"/>
    </xf>
    <xf numFmtId="0" fontId="13" fillId="0" borderId="13" xfId="11" applyNumberFormat="1" applyFont="1" applyFill="1" applyBorder="1" applyAlignment="1">
      <alignment horizontal="center" vertical="center" wrapText="1"/>
    </xf>
    <xf numFmtId="0" fontId="13" fillId="0" borderId="0" xfId="11" applyFont="1" applyAlignment="1">
      <alignment horizontal="justify" vertical="top" wrapText="1"/>
    </xf>
    <xf numFmtId="49" fontId="5" fillId="0" borderId="0" xfId="6" applyNumberFormat="1" applyFont="1" applyFill="1" applyBorder="1" applyAlignment="1">
      <alignment horizontal="justify" vertical="top"/>
    </xf>
    <xf numFmtId="0" fontId="5" fillId="0" borderId="0" xfId="6" applyFont="1" applyFill="1" applyAlignment="1">
      <alignment horizontal="justify" vertical="top"/>
    </xf>
    <xf numFmtId="49" fontId="13" fillId="0" borderId="0" xfId="6" applyNumberFormat="1" applyFont="1" applyFill="1" applyBorder="1" applyAlignment="1">
      <alignment horizontal="justify" vertical="top"/>
    </xf>
    <xf numFmtId="0" fontId="13" fillId="0" borderId="1" xfId="11" applyFont="1" applyBorder="1" applyAlignment="1">
      <alignment horizontal="justify" vertical="top" wrapText="1"/>
    </xf>
    <xf numFmtId="0" fontId="13" fillId="0" borderId="9" xfId="11" applyFont="1" applyBorder="1" applyAlignment="1">
      <alignment horizontal="justify" vertical="top" wrapText="1"/>
    </xf>
    <xf numFmtId="49" fontId="11" fillId="0" borderId="2" xfId="6" applyNumberFormat="1" applyFont="1" applyFill="1" applyBorder="1" applyAlignment="1">
      <alignment horizontal="justify" vertical="top"/>
    </xf>
    <xf numFmtId="0" fontId="11" fillId="0" borderId="0" xfId="11" applyFont="1" applyFill="1" applyBorder="1" applyAlignment="1">
      <alignment horizontal="justify" vertical="top" wrapText="1"/>
    </xf>
    <xf numFmtId="0" fontId="13" fillId="0" borderId="0" xfId="11" applyNumberFormat="1" applyFont="1" applyFill="1" applyBorder="1" applyAlignment="1">
      <alignment horizontal="justify" vertical="top" wrapText="1"/>
    </xf>
    <xf numFmtId="0" fontId="13" fillId="0" borderId="8" xfId="11" applyNumberFormat="1" applyFont="1" applyFill="1" applyBorder="1" applyAlignment="1">
      <alignment horizontal="justify" vertical="top" wrapText="1"/>
    </xf>
    <xf numFmtId="0" fontId="11" fillId="0" borderId="0" xfId="6" applyFont="1" applyFill="1" applyBorder="1" applyAlignment="1">
      <alignment horizontal="justify" vertical="center" wrapText="1"/>
    </xf>
    <xf numFmtId="49" fontId="11" fillId="0" borderId="0" xfId="6" applyNumberFormat="1" applyFont="1" applyFill="1" applyBorder="1" applyAlignment="1">
      <alignment horizontal="center" vertical="top"/>
    </xf>
    <xf numFmtId="49" fontId="13" fillId="0" borderId="0" xfId="6" applyNumberFormat="1" applyFont="1" applyFill="1" applyBorder="1" applyAlignment="1">
      <alignment horizontal="center" vertical="center"/>
    </xf>
    <xf numFmtId="0" fontId="5" fillId="0" borderId="0" xfId="6" applyFont="1" applyFill="1" applyAlignment="1">
      <alignment vertical="center"/>
    </xf>
    <xf numFmtId="4" fontId="5" fillId="0" borderId="0" xfId="7" applyNumberFormat="1" applyFont="1" applyFill="1" applyBorder="1" applyAlignment="1">
      <alignment horizontal="right" vertical="center"/>
    </xf>
    <xf numFmtId="4" fontId="15" fillId="0" borderId="0" xfId="11" applyNumberFormat="1" applyFont="1" applyFill="1" applyBorder="1" applyAlignment="1"/>
    <xf numFmtId="4" fontId="15" fillId="0" borderId="0" xfId="11" applyNumberFormat="1" applyFont="1" applyFill="1" applyBorder="1" applyAlignment="1">
      <alignment wrapText="1"/>
    </xf>
    <xf numFmtId="0" fontId="15" fillId="0" borderId="0" xfId="11" applyFont="1" applyAlignment="1">
      <alignment wrapText="1"/>
    </xf>
    <xf numFmtId="164" fontId="14" fillId="0" borderId="2" xfId="11" applyNumberFormat="1" applyFont="1" applyFill="1" applyBorder="1" applyAlignment="1">
      <alignment horizontal="right" vertical="center" wrapText="1"/>
    </xf>
    <xf numFmtId="164" fontId="11" fillId="0" borderId="2" xfId="12" applyNumberFormat="1" applyFont="1" applyFill="1" applyBorder="1" applyAlignment="1">
      <alignment horizontal="right"/>
    </xf>
    <xf numFmtId="0" fontId="13" fillId="0" borderId="8" xfId="11" applyNumberFormat="1" applyFont="1" applyFill="1" applyBorder="1" applyAlignment="1">
      <alignment horizontal="center" wrapText="1"/>
    </xf>
    <xf numFmtId="49" fontId="7" fillId="0" borderId="0" xfId="11" applyNumberFormat="1" applyFont="1" applyFill="1" applyBorder="1" applyAlignment="1">
      <alignment horizontal="justify" vertical="center" wrapText="1"/>
    </xf>
    <xf numFmtId="4" fontId="13" fillId="0" borderId="8" xfId="6" applyNumberFormat="1" applyFont="1" applyFill="1" applyBorder="1" applyAlignment="1">
      <alignment horizontal="center" vertical="top"/>
    </xf>
    <xf numFmtId="164" fontId="13" fillId="0" borderId="8" xfId="12" applyNumberFormat="1" applyFont="1" applyFill="1" applyBorder="1" applyAlignment="1">
      <alignment horizontal="right" vertical="top"/>
    </xf>
    <xf numFmtId="49" fontId="11" fillId="0" borderId="0" xfId="11" applyNumberFormat="1" applyFont="1" applyFill="1" applyBorder="1" applyAlignment="1">
      <alignment horizontal="justify" vertical="center" wrapText="1"/>
    </xf>
    <xf numFmtId="49" fontId="7" fillId="0" borderId="1" xfId="11" applyNumberFormat="1" applyFont="1" applyFill="1" applyBorder="1" applyAlignment="1">
      <alignment horizontal="center" vertical="top" wrapText="1"/>
    </xf>
    <xf numFmtId="0" fontId="13" fillId="0" borderId="8" xfId="11" applyFont="1" applyFill="1" applyBorder="1" applyAlignment="1">
      <alignment horizontal="center" vertical="center"/>
    </xf>
    <xf numFmtId="4" fontId="13" fillId="0" borderId="8" xfId="12" applyNumberFormat="1" applyFont="1" applyFill="1" applyBorder="1" applyAlignment="1">
      <alignment horizontal="center" vertical="center"/>
    </xf>
    <xf numFmtId="49" fontId="41" fillId="0" borderId="0" xfId="0" applyNumberFormat="1" applyFont="1" applyAlignment="1">
      <alignment horizontal="right" vertical="top"/>
    </xf>
    <xf numFmtId="0" fontId="41" fillId="0" borderId="0" xfId="301" applyFont="1" applyBorder="1">
      <alignment horizontal="center" vertical="center"/>
    </xf>
    <xf numFmtId="4" fontId="41" fillId="0" borderId="0" xfId="302" applyFont="1" applyBorder="1">
      <alignment horizontal="center" vertical="center"/>
    </xf>
    <xf numFmtId="2" fontId="41" fillId="0" borderId="0" xfId="301" applyNumberFormat="1" applyFont="1" applyBorder="1" applyAlignment="1">
      <alignment horizontal="right" vertical="center"/>
    </xf>
    <xf numFmtId="164" fontId="25" fillId="0" borderId="0" xfId="12" applyNumberFormat="1" applyFont="1" applyFill="1" applyBorder="1" applyAlignment="1">
      <alignment horizontal="right" vertical="center"/>
    </xf>
    <xf numFmtId="0" fontId="43" fillId="0" borderId="0" xfId="301" applyFont="1" applyBorder="1">
      <alignment horizontal="center" vertical="center"/>
    </xf>
    <xf numFmtId="0" fontId="41" fillId="0" borderId="9" xfId="301" applyFont="1" applyBorder="1" applyAlignment="1">
      <alignment horizontal="left" vertical="center" wrapText="1"/>
    </xf>
    <xf numFmtId="0" fontId="41" fillId="0" borderId="8" xfId="301" applyFont="1" applyBorder="1" applyAlignment="1">
      <alignment horizontal="center" vertical="center"/>
    </xf>
    <xf numFmtId="4" fontId="41" fillId="0" borderId="8" xfId="302" applyFont="1" applyBorder="1" applyAlignment="1">
      <alignment horizontal="center" vertical="center"/>
    </xf>
    <xf numFmtId="2" fontId="41" fillId="0" borderId="8" xfId="301" applyNumberFormat="1" applyFont="1" applyBorder="1" applyAlignment="1" applyProtection="1">
      <alignment horizontal="right" vertical="center"/>
      <protection locked="0"/>
    </xf>
    <xf numFmtId="164" fontId="25" fillId="0" borderId="8" xfId="12" applyNumberFormat="1" applyFont="1" applyFill="1" applyBorder="1" applyAlignment="1">
      <alignment horizontal="right" vertical="center"/>
    </xf>
    <xf numFmtId="4" fontId="39" fillId="0" borderId="1" xfId="6" applyNumberFormat="1" applyFont="1" applyFill="1" applyBorder="1" applyAlignment="1"/>
    <xf numFmtId="4" fontId="39" fillId="0" borderId="1" xfId="6" applyNumberFormat="1" applyFont="1" applyFill="1" applyBorder="1" applyAlignment="1">
      <alignment horizontal="center"/>
    </xf>
    <xf numFmtId="4" fontId="39" fillId="0" borderId="0" xfId="6" applyNumberFormat="1" applyFont="1" applyFill="1" applyBorder="1" applyAlignment="1">
      <alignment horizontal="center" vertical="center"/>
    </xf>
    <xf numFmtId="0" fontId="23" fillId="0" borderId="0" xfId="6" applyFont="1" applyFill="1" applyAlignment="1">
      <alignment horizontal="center" vertical="center"/>
    </xf>
    <xf numFmtId="43" fontId="11" fillId="0" borderId="0" xfId="12" applyFont="1" applyFill="1" applyBorder="1" applyAlignment="1">
      <alignment horizontal="right" vertical="center" wrapText="1"/>
    </xf>
    <xf numFmtId="0" fontId="25" fillId="0" borderId="0" xfId="301" applyFont="1" applyBorder="1" applyAlignment="1">
      <alignment horizontal="justify" vertical="top" wrapText="1"/>
    </xf>
    <xf numFmtId="49" fontId="41" fillId="0" borderId="0" xfId="0" applyNumberFormat="1" applyFont="1" applyAlignment="1">
      <alignment horizontal="center" vertical="top"/>
    </xf>
    <xf numFmtId="0" fontId="25" fillId="0" borderId="0" xfId="11" applyNumberFormat="1" applyFont="1" applyFill="1" applyBorder="1" applyAlignment="1">
      <alignment horizontal="left" vertical="center" wrapText="1"/>
    </xf>
    <xf numFmtId="0" fontId="25" fillId="0" borderId="8" xfId="11" applyNumberFormat="1" applyFont="1" applyFill="1" applyBorder="1" applyAlignment="1">
      <alignment horizontal="left" vertical="center" wrapText="1"/>
    </xf>
    <xf numFmtId="0" fontId="25" fillId="0" borderId="0" xfId="11" applyNumberFormat="1" applyFont="1" applyFill="1" applyBorder="1" applyAlignment="1">
      <alignment horizontal="justify" vertical="center" wrapText="1"/>
    </xf>
    <xf numFmtId="0" fontId="25" fillId="0" borderId="0" xfId="11" applyNumberFormat="1" applyFont="1" applyFill="1" applyBorder="1" applyAlignment="1">
      <alignment horizontal="justify" vertical="top" wrapText="1"/>
    </xf>
    <xf numFmtId="2" fontId="5" fillId="0" borderId="8" xfId="11" applyNumberFormat="1" applyFont="1" applyFill="1" applyBorder="1" applyAlignment="1" applyProtection="1">
      <alignment horizontal="right" vertical="center"/>
      <protection locked="0"/>
    </xf>
    <xf numFmtId="4" fontId="13" fillId="0" borderId="8" xfId="12" applyNumberFormat="1" applyFont="1" applyFill="1" applyBorder="1" applyAlignment="1" applyProtection="1">
      <alignment horizontal="right" vertical="center"/>
      <protection locked="0"/>
    </xf>
    <xf numFmtId="4" fontId="13" fillId="0" borderId="8" xfId="12" applyNumberFormat="1" applyFont="1" applyFill="1" applyBorder="1" applyAlignment="1" applyProtection="1">
      <alignment horizontal="right"/>
      <protection locked="0"/>
    </xf>
    <xf numFmtId="4" fontId="13" fillId="0" borderId="8" xfId="12" applyNumberFormat="1" applyFont="1" applyFill="1" applyBorder="1" applyAlignment="1" applyProtection="1">
      <alignment horizontal="right" vertical="top"/>
      <protection locked="0"/>
    </xf>
    <xf numFmtId="2" fontId="21" fillId="0" borderId="0" xfId="13" applyFont="1" applyFill="1" applyBorder="1" applyAlignment="1">
      <alignment horizontal="center" vertical="center" wrapText="1"/>
    </xf>
    <xf numFmtId="49" fontId="17" fillId="0" borderId="0" xfId="14" applyNumberFormat="1" applyFont="1" applyFill="1" applyBorder="1" applyAlignment="1">
      <alignment horizontal="justify" vertical="top" wrapText="1"/>
    </xf>
    <xf numFmtId="43" fontId="11" fillId="0" borderId="0" xfId="12" applyFont="1" applyFill="1" applyBorder="1" applyAlignment="1">
      <alignment horizontal="right" vertical="center" wrapText="1"/>
    </xf>
    <xf numFmtId="43" fontId="11" fillId="0" borderId="2" xfId="12" applyFont="1" applyFill="1" applyBorder="1" applyAlignment="1">
      <alignment horizontal="right" vertical="center" wrapText="1"/>
    </xf>
    <xf numFmtId="0" fontId="11" fillId="0" borderId="2" xfId="11" applyNumberFormat="1" applyFont="1" applyFill="1" applyBorder="1" applyAlignment="1">
      <alignment horizontal="right" vertical="center" wrapText="1"/>
    </xf>
    <xf numFmtId="0" fontId="11" fillId="0" borderId="2" xfId="11" applyNumberFormat="1" applyFont="1" applyFill="1" applyBorder="1" applyAlignment="1">
      <alignment horizontal="right" wrapText="1"/>
    </xf>
    <xf numFmtId="49" fontId="12" fillId="0" borderId="0" xfId="11" applyNumberFormat="1" applyFont="1" applyFill="1" applyBorder="1" applyAlignment="1">
      <alignment horizontal="center" vertical="center" wrapText="1"/>
    </xf>
    <xf numFmtId="0" fontId="7" fillId="0" borderId="0" xfId="11" applyNumberFormat="1" applyFont="1" applyFill="1" applyBorder="1" applyAlignment="1">
      <alignment horizontal="right" vertical="center" wrapText="1"/>
    </xf>
    <xf numFmtId="0" fontId="7" fillId="0" borderId="10" xfId="11" applyNumberFormat="1" applyFont="1" applyFill="1" applyBorder="1" applyAlignment="1">
      <alignment horizontal="right" vertical="center" wrapText="1"/>
    </xf>
    <xf numFmtId="0" fontId="7" fillId="0" borderId="11" xfId="11" applyNumberFormat="1" applyFont="1" applyFill="1" applyBorder="1" applyAlignment="1">
      <alignment horizontal="right" vertical="center" wrapText="1"/>
    </xf>
    <xf numFmtId="49" fontId="7" fillId="0" borderId="0" xfId="11" applyNumberFormat="1" applyFont="1" applyFill="1" applyBorder="1" applyAlignment="1">
      <alignment horizontal="left" vertical="center" wrapText="1"/>
    </xf>
    <xf numFmtId="49" fontId="7" fillId="0" borderId="1" xfId="11" applyNumberFormat="1" applyFont="1" applyFill="1" applyBorder="1" applyAlignment="1">
      <alignment horizontal="left" vertical="center" wrapText="1"/>
    </xf>
  </cellXfs>
  <cellStyles count="303">
    <cellStyle name="cijena količina" xfId="302"/>
    <cellStyle name="Comma 10" xfId="17"/>
    <cellStyle name="Comma 11" xfId="18"/>
    <cellStyle name="Comma 12" xfId="19"/>
    <cellStyle name="Comma 13" xfId="20"/>
    <cellStyle name="Comma 14" xfId="21"/>
    <cellStyle name="Comma 15" xfId="22"/>
    <cellStyle name="Comma 16" xfId="23"/>
    <cellStyle name="Comma 17" xfId="24"/>
    <cellStyle name="Comma 18" xfId="25"/>
    <cellStyle name="Comma 19" xfId="26"/>
    <cellStyle name="Comma 2" xfId="16"/>
    <cellStyle name="Comma 2 2" xfId="27"/>
    <cellStyle name="Comma 2 3" xfId="28"/>
    <cellStyle name="Comma 2 4" xfId="300"/>
    <cellStyle name="Comma 20" xfId="29"/>
    <cellStyle name="Comma 21" xfId="30"/>
    <cellStyle name="Comma 22" xfId="31"/>
    <cellStyle name="Comma 23" xfId="32"/>
    <cellStyle name="Comma 24" xfId="33"/>
    <cellStyle name="Comma 25" xfId="34"/>
    <cellStyle name="Comma 26" xfId="35"/>
    <cellStyle name="Comma 27" xfId="36"/>
    <cellStyle name="Comma 28" xfId="37"/>
    <cellStyle name="Comma 29" xfId="38"/>
    <cellStyle name="Comma 3" xfId="39"/>
    <cellStyle name="Comma 3 10" xfId="40"/>
    <cellStyle name="Comma 3 11" xfId="41"/>
    <cellStyle name="Comma 3 12" xfId="42"/>
    <cellStyle name="Comma 3 2" xfId="43"/>
    <cellStyle name="Comma 3 3" xfId="44"/>
    <cellStyle name="Comma 3 4" xfId="45"/>
    <cellStyle name="Comma 3 5" xfId="46"/>
    <cellStyle name="Comma 3 6" xfId="47"/>
    <cellStyle name="Comma 3 7" xfId="48"/>
    <cellStyle name="Comma 3 8" xfId="49"/>
    <cellStyle name="Comma 3 9" xfId="50"/>
    <cellStyle name="Comma 30" xfId="51"/>
    <cellStyle name="Comma 31" xfId="52"/>
    <cellStyle name="Comma 32" xfId="53"/>
    <cellStyle name="Comma 33" xfId="54"/>
    <cellStyle name="Comma 34" xfId="55"/>
    <cellStyle name="Comma 35" xfId="56"/>
    <cellStyle name="Comma 36" xfId="57"/>
    <cellStyle name="Comma 37" xfId="58"/>
    <cellStyle name="Comma 38" xfId="59"/>
    <cellStyle name="Comma 39" xfId="60"/>
    <cellStyle name="Comma 4" xfId="61"/>
    <cellStyle name="Comma 40" xfId="62"/>
    <cellStyle name="Comma 41" xfId="63"/>
    <cellStyle name="Comma 42" xfId="64"/>
    <cellStyle name="Comma 43" xfId="65"/>
    <cellStyle name="Comma 44" xfId="66"/>
    <cellStyle name="Comma 45" xfId="67"/>
    <cellStyle name="Comma 46" xfId="68"/>
    <cellStyle name="Comma 47" xfId="69"/>
    <cellStyle name="Comma 48" xfId="70"/>
    <cellStyle name="Comma 49" xfId="71"/>
    <cellStyle name="Comma 5" xfId="72"/>
    <cellStyle name="Comma 50" xfId="73"/>
    <cellStyle name="Comma 51" xfId="74"/>
    <cellStyle name="Comma 52" xfId="75"/>
    <cellStyle name="Comma 53" xfId="76"/>
    <cellStyle name="Comma 54" xfId="77"/>
    <cellStyle name="Comma 55" xfId="78"/>
    <cellStyle name="Comma 56" xfId="79"/>
    <cellStyle name="Comma 57" xfId="80"/>
    <cellStyle name="Comma 58" xfId="81"/>
    <cellStyle name="Comma 59" xfId="82"/>
    <cellStyle name="Comma 6" xfId="83"/>
    <cellStyle name="Comma 60" xfId="84"/>
    <cellStyle name="Comma 61" xfId="85"/>
    <cellStyle name="Comma 62" xfId="86"/>
    <cellStyle name="Comma 63" xfId="87"/>
    <cellStyle name="Comma 7" xfId="88"/>
    <cellStyle name="Comma 8" xfId="89"/>
    <cellStyle name="Comma 9" xfId="90"/>
    <cellStyle name="Comma_situacija_14 prosinac" xfId="7"/>
    <cellStyle name="jed. mjera  količina" xfId="301"/>
    <cellStyle name="kolona A" xfId="91"/>
    <cellStyle name="kolona B" xfId="92"/>
    <cellStyle name="kolona F" xfId="93"/>
    <cellStyle name="kolona G" xfId="94"/>
    <cellStyle name="kolona2" xfId="95"/>
    <cellStyle name="Normal 10" xfId="96"/>
    <cellStyle name="Normal 100" xfId="97"/>
    <cellStyle name="Normal 101" xfId="98"/>
    <cellStyle name="Normal 102" xfId="99"/>
    <cellStyle name="Normal 103" xfId="100"/>
    <cellStyle name="Normal 104" xfId="101"/>
    <cellStyle name="Normal 104 2" xfId="102"/>
    <cellStyle name="Normal 105" xfId="3"/>
    <cellStyle name="Normal 105 2" xfId="103"/>
    <cellStyle name="Normal 11" xfId="104"/>
    <cellStyle name="Normal 12" xfId="105"/>
    <cellStyle name="Normal 13" xfId="106"/>
    <cellStyle name="Normal 14" xfId="107"/>
    <cellStyle name="Normal 15" xfId="108"/>
    <cellStyle name="Normal 16" xfId="109"/>
    <cellStyle name="Normal 17" xfId="110"/>
    <cellStyle name="Normal 18" xfId="111"/>
    <cellStyle name="Normal 19" xfId="112"/>
    <cellStyle name="Normal 2" xfId="113"/>
    <cellStyle name="Normal 2 2" xfId="114"/>
    <cellStyle name="Normal 2 2 2" xfId="115"/>
    <cellStyle name="Normal 2 3" xfId="116"/>
    <cellStyle name="Normal 2 3 2" xfId="117"/>
    <cellStyle name="Normal 2 4" xfId="118"/>
    <cellStyle name="Normal 2 5" xfId="119"/>
    <cellStyle name="Normal 2 6" xfId="120"/>
    <cellStyle name="Normal 2_01_ZG HOLDING_TROSKOVNIK_II_faza_090211" xfId="121"/>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132"/>
    <cellStyle name="Normal 3 2" xfId="133"/>
    <cellStyle name="Normal 3 2 2" xfId="298"/>
    <cellStyle name="Normal 3 3" xfId="134"/>
    <cellStyle name="Normal 3 4" xfId="135"/>
    <cellStyle name="Normal 3 5" xfId="136"/>
    <cellStyle name="Normal 3 6" xfId="297"/>
    <cellStyle name="Normal 30" xfId="137"/>
    <cellStyle name="Normal 31" xfId="138"/>
    <cellStyle name="Normal 32" xfId="139"/>
    <cellStyle name="Normal 33" xfId="140"/>
    <cellStyle name="Normal 34" xfId="141"/>
    <cellStyle name="Normal 35" xfId="142"/>
    <cellStyle name="Normal 36" xfId="143"/>
    <cellStyle name="Normal 37" xfId="144"/>
    <cellStyle name="Normal 38" xfId="145"/>
    <cellStyle name="Normal 39" xfId="146"/>
    <cellStyle name="Normal 4" xfId="147"/>
    <cellStyle name="Normal 4 2" xfId="299"/>
    <cellStyle name="Normal 40" xfId="148"/>
    <cellStyle name="Normal 41" xfId="149"/>
    <cellStyle name="Normal 42" xfId="150"/>
    <cellStyle name="Normal 43" xfId="151"/>
    <cellStyle name="Normal 44" xfId="152"/>
    <cellStyle name="Normal 45" xfId="153"/>
    <cellStyle name="Normal 46" xfId="154"/>
    <cellStyle name="Normal 47" xfId="155"/>
    <cellStyle name="Normal 47 10" xfId="156"/>
    <cellStyle name="Normal 47 11" xfId="157"/>
    <cellStyle name="Normal 47 12" xfId="158"/>
    <cellStyle name="Normal 47 13" xfId="159"/>
    <cellStyle name="Normal 47 14" xfId="160"/>
    <cellStyle name="Normal 47 15" xfId="161"/>
    <cellStyle name="Normal 47 16" xfId="162"/>
    <cellStyle name="Normal 47 17" xfId="163"/>
    <cellStyle name="Normal 47 18" xfId="164"/>
    <cellStyle name="Normal 47 19" xfId="165"/>
    <cellStyle name="Normal 47 2" xfId="166"/>
    <cellStyle name="Normal 47 2 2" xfId="167"/>
    <cellStyle name="Normal 47 2_GP_Troškovnik_sanitarna_vodovod_JUG-konačni" xfId="168"/>
    <cellStyle name="Normal 47 20" xfId="169"/>
    <cellStyle name="Normal 47 21" xfId="170"/>
    <cellStyle name="Normal 47 22" xfId="171"/>
    <cellStyle name="Normal 47 23" xfId="172"/>
    <cellStyle name="Normal 47 24" xfId="173"/>
    <cellStyle name="Normal 47 25" xfId="174"/>
    <cellStyle name="Normal 47 26" xfId="175"/>
    <cellStyle name="Normal 47 27" xfId="176"/>
    <cellStyle name="Normal 47 28" xfId="177"/>
    <cellStyle name="Normal 47 29" xfId="178"/>
    <cellStyle name="Normal 47 3" xfId="179"/>
    <cellStyle name="Normal 47 30" xfId="180"/>
    <cellStyle name="Normal 47 31" xfId="181"/>
    <cellStyle name="Normal 47 32" xfId="182"/>
    <cellStyle name="Normal 47 33" xfId="183"/>
    <cellStyle name="Normal 47 34" xfId="184"/>
    <cellStyle name="Normal 47 35" xfId="185"/>
    <cellStyle name="Normal 47 36" xfId="186"/>
    <cellStyle name="Normal 47 37" xfId="187"/>
    <cellStyle name="Normal 47 38" xfId="188"/>
    <cellStyle name="Normal 47 39" xfId="189"/>
    <cellStyle name="Normal 47 4" xfId="190"/>
    <cellStyle name="Normal 47 40" xfId="191"/>
    <cellStyle name="Normal 47 41" xfId="192"/>
    <cellStyle name="Normal 47 42" xfId="193"/>
    <cellStyle name="Normal 47 43" xfId="194"/>
    <cellStyle name="Normal 47 44" xfId="195"/>
    <cellStyle name="Normal 47 45" xfId="196"/>
    <cellStyle name="Normal 47 46" xfId="197"/>
    <cellStyle name="Normal 47 47" xfId="198"/>
    <cellStyle name="Normal 47 48" xfId="199"/>
    <cellStyle name="Normal 47 49" xfId="200"/>
    <cellStyle name="Normal 47 5" xfId="201"/>
    <cellStyle name="Normal 47 50" xfId="202"/>
    <cellStyle name="Normal 47 51" xfId="203"/>
    <cellStyle name="Normal 47 52" xfId="204"/>
    <cellStyle name="Normal 47 53" xfId="205"/>
    <cellStyle name="Normal 47 54" xfId="206"/>
    <cellStyle name="Normal 47 55" xfId="207"/>
    <cellStyle name="Normal 47 56" xfId="208"/>
    <cellStyle name="Normal 47 57" xfId="209"/>
    <cellStyle name="Normal 47 58" xfId="210"/>
    <cellStyle name="Normal 47 59" xfId="211"/>
    <cellStyle name="Normal 47 6" xfId="212"/>
    <cellStyle name="Normal 47 60" xfId="213"/>
    <cellStyle name="Normal 47 61" xfId="214"/>
    <cellStyle name="Normal 47 62" xfId="215"/>
    <cellStyle name="Normal 47 63" xfId="216"/>
    <cellStyle name="Normal 47 64" xfId="217"/>
    <cellStyle name="Normal 47 65" xfId="218"/>
    <cellStyle name="Normal 47 66" xfId="219"/>
    <cellStyle name="Normal 47 7" xfId="220"/>
    <cellStyle name="Normal 47 8" xfId="221"/>
    <cellStyle name="Normal 47 9" xfId="222"/>
    <cellStyle name="Normal 47_GP_Troškovnik_sanitarna_vodovod_JUG-konačni" xfId="223"/>
    <cellStyle name="Normal 48" xfId="224"/>
    <cellStyle name="Normal 48 10" xfId="225"/>
    <cellStyle name="Normal 48 11" xfId="226"/>
    <cellStyle name="Normal 48 2" xfId="227"/>
    <cellStyle name="Normal 48 3" xfId="228"/>
    <cellStyle name="Normal 48 4" xfId="229"/>
    <cellStyle name="Normal 48 5" xfId="230"/>
    <cellStyle name="Normal 48 6" xfId="231"/>
    <cellStyle name="Normal 48 7" xfId="232"/>
    <cellStyle name="Normal 48 8" xfId="233"/>
    <cellStyle name="Normal 48 9" xfId="234"/>
    <cellStyle name="Normal 49" xfId="235"/>
    <cellStyle name="Normal 5" xfId="236"/>
    <cellStyle name="Normal 50" xfId="237"/>
    <cellStyle name="Normal 51" xfId="238"/>
    <cellStyle name="Normal 52" xfId="239"/>
    <cellStyle name="Normal 53" xfId="240"/>
    <cellStyle name="Normal 54" xfId="241"/>
    <cellStyle name="Normal 55" xfId="242"/>
    <cellStyle name="Normal 56" xfId="243"/>
    <cellStyle name="Normal 57" xfId="244"/>
    <cellStyle name="Normal 58" xfId="245"/>
    <cellStyle name="Normal 59" xfId="246"/>
    <cellStyle name="Normal 6" xfId="247"/>
    <cellStyle name="Normal 60" xfId="248"/>
    <cellStyle name="Normal 61" xfId="249"/>
    <cellStyle name="Normal 62" xfId="250"/>
    <cellStyle name="Normal 63" xfId="251"/>
    <cellStyle name="Normal 64" xfId="252"/>
    <cellStyle name="Normal 65" xfId="253"/>
    <cellStyle name="Normal 66" xfId="254"/>
    <cellStyle name="Normal 67" xfId="255"/>
    <cellStyle name="Normal 68" xfId="256"/>
    <cellStyle name="Normal 69" xfId="257"/>
    <cellStyle name="Normal 7" xfId="258"/>
    <cellStyle name="Normal 70" xfId="259"/>
    <cellStyle name="Normal 71" xfId="260"/>
    <cellStyle name="Normal 72" xfId="261"/>
    <cellStyle name="Normal 73" xfId="262"/>
    <cellStyle name="Normal 74" xfId="263"/>
    <cellStyle name="Normal 75" xfId="264"/>
    <cellStyle name="Normal 76" xfId="265"/>
    <cellStyle name="Normal 77" xfId="266"/>
    <cellStyle name="Normal 78" xfId="267"/>
    <cellStyle name="Normal 79" xfId="268"/>
    <cellStyle name="Normal 8" xfId="269"/>
    <cellStyle name="Normal 80" xfId="270"/>
    <cellStyle name="Normal 81" xfId="271"/>
    <cellStyle name="Normal 82" xfId="272"/>
    <cellStyle name="Normal 83" xfId="273"/>
    <cellStyle name="Normal 84" xfId="274"/>
    <cellStyle name="Normal 85" xfId="275"/>
    <cellStyle name="Normal 86" xfId="276"/>
    <cellStyle name="Normal 87" xfId="277"/>
    <cellStyle name="Normal 88" xfId="278"/>
    <cellStyle name="Normal 89" xfId="279"/>
    <cellStyle name="Normal 9" xfId="280"/>
    <cellStyle name="Normal 90" xfId="281"/>
    <cellStyle name="Normal 91" xfId="282"/>
    <cellStyle name="Normal 92" xfId="283"/>
    <cellStyle name="Normal 93" xfId="284"/>
    <cellStyle name="Normal 94" xfId="285"/>
    <cellStyle name="Normal 95" xfId="286"/>
    <cellStyle name="Normal 96" xfId="287"/>
    <cellStyle name="Normal 97" xfId="288"/>
    <cellStyle name="Normal 98" xfId="289"/>
    <cellStyle name="Normal 99" xfId="290"/>
    <cellStyle name="Normal_situacija_14 prosinac" xfId="6"/>
    <cellStyle name="Normale_DVS_TROSKOVNI_BETONI" xfId="291"/>
    <cellStyle name="Normalno" xfId="0" builtinId="0"/>
    <cellStyle name="Normalno 2" xfId="1"/>
    <cellStyle name="Normalno 2 2" xfId="15"/>
    <cellStyle name="Normalno 3" xfId="4"/>
    <cellStyle name="Normalno 4" xfId="9"/>
    <cellStyle name="Normalno 4 2" xfId="11"/>
    <cellStyle name="Normalno 4 3" xfId="14"/>
    <cellStyle name="Obično 2" xfId="292"/>
    <cellStyle name="Obično_ZD 1- ZD 2. - OSNOVNI TROŠK." xfId="8"/>
    <cellStyle name="Percent 2" xfId="293"/>
    <cellStyle name="Style 1" xfId="294"/>
    <cellStyle name="troškovnik" xfId="13"/>
    <cellStyle name="Ukupno" xfId="295"/>
    <cellStyle name="Ukupno 2" xfId="296"/>
    <cellStyle name="Zarez 2" xfId="2"/>
    <cellStyle name="Zarez 3" xfId="5"/>
    <cellStyle name="Zarez 4" xfId="10"/>
    <cellStyle name="Zarez 4 2" xfId="12"/>
  </cellStyles>
  <dxfs count="0"/>
  <tableStyles count="0" defaultTableStyle="TableStyleMedium9"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190500</xdr:colOff>
      <xdr:row>1</xdr:row>
      <xdr:rowOff>0</xdr:rowOff>
    </xdr:from>
    <xdr:ext cx="184731" cy="264560"/>
    <xdr:sp macro="" textlink="">
      <xdr:nvSpPr>
        <xdr:cNvPr id="2" name="TekstniOkvir 1">
          <a:extLst>
            <a:ext uri="{FF2B5EF4-FFF2-40B4-BE49-F238E27FC236}">
              <a16:creationId xmlns="" xmlns:a16="http://schemas.microsoft.com/office/drawing/2014/main" id="{00000000-0008-0000-0000-000002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 name="TekstniOkvir 2">
          <a:extLst>
            <a:ext uri="{FF2B5EF4-FFF2-40B4-BE49-F238E27FC236}">
              <a16:creationId xmlns="" xmlns:a16="http://schemas.microsoft.com/office/drawing/2014/main" id="{00000000-0008-0000-0000-000003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4" name="TekstniOkvir 3">
          <a:extLst>
            <a:ext uri="{FF2B5EF4-FFF2-40B4-BE49-F238E27FC236}">
              <a16:creationId xmlns="" xmlns:a16="http://schemas.microsoft.com/office/drawing/2014/main" id="{00000000-0008-0000-0000-000004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5" name="TekstniOkvir 4">
          <a:extLst>
            <a:ext uri="{FF2B5EF4-FFF2-40B4-BE49-F238E27FC236}">
              <a16:creationId xmlns="" xmlns:a16="http://schemas.microsoft.com/office/drawing/2014/main" id="{00000000-0008-0000-0000-000005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6" name="TekstniOkvir 5">
          <a:extLst>
            <a:ext uri="{FF2B5EF4-FFF2-40B4-BE49-F238E27FC236}">
              <a16:creationId xmlns="" xmlns:a16="http://schemas.microsoft.com/office/drawing/2014/main" id="{00000000-0008-0000-0000-000006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7" name="TekstniOkvir 6">
          <a:extLst>
            <a:ext uri="{FF2B5EF4-FFF2-40B4-BE49-F238E27FC236}">
              <a16:creationId xmlns="" xmlns:a16="http://schemas.microsoft.com/office/drawing/2014/main" id="{00000000-0008-0000-0000-000007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8" name="TekstniOkvir 7">
          <a:extLst>
            <a:ext uri="{FF2B5EF4-FFF2-40B4-BE49-F238E27FC236}">
              <a16:creationId xmlns="" xmlns:a16="http://schemas.microsoft.com/office/drawing/2014/main" id="{00000000-0008-0000-0000-000008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9" name="TekstniOkvir 8">
          <a:extLst>
            <a:ext uri="{FF2B5EF4-FFF2-40B4-BE49-F238E27FC236}">
              <a16:creationId xmlns="" xmlns:a16="http://schemas.microsoft.com/office/drawing/2014/main" id="{00000000-0008-0000-0000-000009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0" name="TekstniOkvir 9">
          <a:extLst>
            <a:ext uri="{FF2B5EF4-FFF2-40B4-BE49-F238E27FC236}">
              <a16:creationId xmlns="" xmlns:a16="http://schemas.microsoft.com/office/drawing/2014/main" id="{00000000-0008-0000-0000-00000A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1" name="TekstniOkvir 10">
          <a:extLst>
            <a:ext uri="{FF2B5EF4-FFF2-40B4-BE49-F238E27FC236}">
              <a16:creationId xmlns="" xmlns:a16="http://schemas.microsoft.com/office/drawing/2014/main" id="{00000000-0008-0000-0000-00000B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2" name="TekstniOkvir 11">
          <a:extLst>
            <a:ext uri="{FF2B5EF4-FFF2-40B4-BE49-F238E27FC236}">
              <a16:creationId xmlns="" xmlns:a16="http://schemas.microsoft.com/office/drawing/2014/main" id="{00000000-0008-0000-0000-00000C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3" name="TekstniOkvir 12">
          <a:extLst>
            <a:ext uri="{FF2B5EF4-FFF2-40B4-BE49-F238E27FC236}">
              <a16:creationId xmlns="" xmlns:a16="http://schemas.microsoft.com/office/drawing/2014/main" id="{00000000-0008-0000-0000-00000D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4" name="TekstniOkvir 13">
          <a:extLst>
            <a:ext uri="{FF2B5EF4-FFF2-40B4-BE49-F238E27FC236}">
              <a16:creationId xmlns="" xmlns:a16="http://schemas.microsoft.com/office/drawing/2014/main" id="{00000000-0008-0000-0000-00000E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5" name="TekstniOkvir 14">
          <a:extLst>
            <a:ext uri="{FF2B5EF4-FFF2-40B4-BE49-F238E27FC236}">
              <a16:creationId xmlns="" xmlns:a16="http://schemas.microsoft.com/office/drawing/2014/main" id="{00000000-0008-0000-0000-00000F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6" name="TekstniOkvir 15">
          <a:extLst>
            <a:ext uri="{FF2B5EF4-FFF2-40B4-BE49-F238E27FC236}">
              <a16:creationId xmlns="" xmlns:a16="http://schemas.microsoft.com/office/drawing/2014/main" id="{00000000-0008-0000-0000-000010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7" name="TekstniOkvir 16">
          <a:extLst>
            <a:ext uri="{FF2B5EF4-FFF2-40B4-BE49-F238E27FC236}">
              <a16:creationId xmlns="" xmlns:a16="http://schemas.microsoft.com/office/drawing/2014/main" id="{00000000-0008-0000-0000-000011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8" name="TekstniOkvir 17">
          <a:extLst>
            <a:ext uri="{FF2B5EF4-FFF2-40B4-BE49-F238E27FC236}">
              <a16:creationId xmlns="" xmlns:a16="http://schemas.microsoft.com/office/drawing/2014/main" id="{00000000-0008-0000-0000-000012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19" name="TekstniOkvir 18">
          <a:extLst>
            <a:ext uri="{FF2B5EF4-FFF2-40B4-BE49-F238E27FC236}">
              <a16:creationId xmlns="" xmlns:a16="http://schemas.microsoft.com/office/drawing/2014/main" id="{00000000-0008-0000-0000-000013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0" name="TekstniOkvir 19">
          <a:extLst>
            <a:ext uri="{FF2B5EF4-FFF2-40B4-BE49-F238E27FC236}">
              <a16:creationId xmlns="" xmlns:a16="http://schemas.microsoft.com/office/drawing/2014/main" id="{00000000-0008-0000-0000-000014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1" name="TekstniOkvir 20">
          <a:extLst>
            <a:ext uri="{FF2B5EF4-FFF2-40B4-BE49-F238E27FC236}">
              <a16:creationId xmlns="" xmlns:a16="http://schemas.microsoft.com/office/drawing/2014/main" id="{00000000-0008-0000-0000-000015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2" name="TekstniOkvir 21">
          <a:extLst>
            <a:ext uri="{FF2B5EF4-FFF2-40B4-BE49-F238E27FC236}">
              <a16:creationId xmlns="" xmlns:a16="http://schemas.microsoft.com/office/drawing/2014/main" id="{00000000-0008-0000-0000-000016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3" name="TekstniOkvir 22">
          <a:extLst>
            <a:ext uri="{FF2B5EF4-FFF2-40B4-BE49-F238E27FC236}">
              <a16:creationId xmlns="" xmlns:a16="http://schemas.microsoft.com/office/drawing/2014/main" id="{00000000-0008-0000-0000-000017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4" name="TekstniOkvir 23">
          <a:extLst>
            <a:ext uri="{FF2B5EF4-FFF2-40B4-BE49-F238E27FC236}">
              <a16:creationId xmlns="" xmlns:a16="http://schemas.microsoft.com/office/drawing/2014/main" id="{00000000-0008-0000-0000-000018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5" name="TekstniOkvir 24">
          <a:extLst>
            <a:ext uri="{FF2B5EF4-FFF2-40B4-BE49-F238E27FC236}">
              <a16:creationId xmlns="" xmlns:a16="http://schemas.microsoft.com/office/drawing/2014/main" id="{00000000-0008-0000-0000-000019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6" name="TekstniOkvir 25">
          <a:extLst>
            <a:ext uri="{FF2B5EF4-FFF2-40B4-BE49-F238E27FC236}">
              <a16:creationId xmlns="" xmlns:a16="http://schemas.microsoft.com/office/drawing/2014/main" id="{00000000-0008-0000-0000-00001A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7" name="TekstniOkvir 26">
          <a:extLst>
            <a:ext uri="{FF2B5EF4-FFF2-40B4-BE49-F238E27FC236}">
              <a16:creationId xmlns="" xmlns:a16="http://schemas.microsoft.com/office/drawing/2014/main" id="{00000000-0008-0000-0000-00001B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8" name="TekstniOkvir 27">
          <a:extLst>
            <a:ext uri="{FF2B5EF4-FFF2-40B4-BE49-F238E27FC236}">
              <a16:creationId xmlns="" xmlns:a16="http://schemas.microsoft.com/office/drawing/2014/main" id="{00000000-0008-0000-0000-00001C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29" name="TekstniOkvir 28">
          <a:extLst>
            <a:ext uri="{FF2B5EF4-FFF2-40B4-BE49-F238E27FC236}">
              <a16:creationId xmlns="" xmlns:a16="http://schemas.microsoft.com/office/drawing/2014/main" id="{00000000-0008-0000-0000-00001D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0" name="TekstniOkvir 29">
          <a:extLst>
            <a:ext uri="{FF2B5EF4-FFF2-40B4-BE49-F238E27FC236}">
              <a16:creationId xmlns="" xmlns:a16="http://schemas.microsoft.com/office/drawing/2014/main" id="{00000000-0008-0000-0000-00001E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1" name="TekstniOkvir 30">
          <a:extLst>
            <a:ext uri="{FF2B5EF4-FFF2-40B4-BE49-F238E27FC236}">
              <a16:creationId xmlns="" xmlns:a16="http://schemas.microsoft.com/office/drawing/2014/main" id="{00000000-0008-0000-0000-00001F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2" name="TekstniOkvir 31">
          <a:extLst>
            <a:ext uri="{FF2B5EF4-FFF2-40B4-BE49-F238E27FC236}">
              <a16:creationId xmlns="" xmlns:a16="http://schemas.microsoft.com/office/drawing/2014/main" id="{00000000-0008-0000-0000-000020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3" name="TekstniOkvir 32">
          <a:extLst>
            <a:ext uri="{FF2B5EF4-FFF2-40B4-BE49-F238E27FC236}">
              <a16:creationId xmlns="" xmlns:a16="http://schemas.microsoft.com/office/drawing/2014/main" id="{00000000-0008-0000-0000-000021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4" name="TekstniOkvir 33">
          <a:extLst>
            <a:ext uri="{FF2B5EF4-FFF2-40B4-BE49-F238E27FC236}">
              <a16:creationId xmlns="" xmlns:a16="http://schemas.microsoft.com/office/drawing/2014/main" id="{00000000-0008-0000-0000-000022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5" name="TekstniOkvir 34">
          <a:extLst>
            <a:ext uri="{FF2B5EF4-FFF2-40B4-BE49-F238E27FC236}">
              <a16:creationId xmlns="" xmlns:a16="http://schemas.microsoft.com/office/drawing/2014/main" id="{00000000-0008-0000-0000-000023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6" name="TekstniOkvir 35">
          <a:extLst>
            <a:ext uri="{FF2B5EF4-FFF2-40B4-BE49-F238E27FC236}">
              <a16:creationId xmlns="" xmlns:a16="http://schemas.microsoft.com/office/drawing/2014/main" id="{00000000-0008-0000-0000-000024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7" name="TekstniOkvir 36">
          <a:extLst>
            <a:ext uri="{FF2B5EF4-FFF2-40B4-BE49-F238E27FC236}">
              <a16:creationId xmlns="" xmlns:a16="http://schemas.microsoft.com/office/drawing/2014/main" id="{00000000-0008-0000-0000-000025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64560"/>
    <xdr:sp macro="" textlink="">
      <xdr:nvSpPr>
        <xdr:cNvPr id="38" name="TekstniOkvir 37">
          <a:extLst>
            <a:ext uri="{FF2B5EF4-FFF2-40B4-BE49-F238E27FC236}">
              <a16:creationId xmlns="" xmlns:a16="http://schemas.microsoft.com/office/drawing/2014/main" id="{00000000-0008-0000-0000-000026000000}"/>
            </a:ext>
          </a:extLst>
        </xdr:cNvPr>
        <xdr:cNvSpPr txBox="1"/>
      </xdr:nvSpPr>
      <xdr:spPr>
        <a:xfrm>
          <a:off x="5876925"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190500</xdr:colOff>
      <xdr:row>1</xdr:row>
      <xdr:rowOff>0</xdr:rowOff>
    </xdr:from>
    <xdr:ext cx="184731" cy="274009"/>
    <xdr:sp macro="" textlink="">
      <xdr:nvSpPr>
        <xdr:cNvPr id="39" name="TekstniOkvir 38">
          <a:extLst>
            <a:ext uri="{FF2B5EF4-FFF2-40B4-BE49-F238E27FC236}">
              <a16:creationId xmlns="" xmlns:a16="http://schemas.microsoft.com/office/drawing/2014/main" id="{00000000-0008-0000-0000-000027000000}"/>
            </a:ext>
          </a:extLst>
        </xdr:cNvPr>
        <xdr:cNvSpPr txBox="1"/>
      </xdr:nvSpPr>
      <xdr:spPr>
        <a:xfrm>
          <a:off x="5876925" y="177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190500</xdr:colOff>
      <xdr:row>551</xdr:row>
      <xdr:rowOff>0</xdr:rowOff>
    </xdr:from>
    <xdr:ext cx="184731" cy="264560"/>
    <xdr:sp macro="" textlink="">
      <xdr:nvSpPr>
        <xdr:cNvPr id="3" name="TekstniOkvir 2">
          <a:extLst>
            <a:ext uri="{FF2B5EF4-FFF2-40B4-BE49-F238E27FC236}">
              <a16:creationId xmlns="" xmlns:a16="http://schemas.microsoft.com/office/drawing/2014/main" id="{00000000-0008-0000-0100-000003000000}"/>
            </a:ext>
          </a:extLst>
        </xdr:cNvPr>
        <xdr:cNvSpPr txBox="1"/>
      </xdr:nvSpPr>
      <xdr:spPr>
        <a:xfrm>
          <a:off x="625792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4" name="TekstniOkvir 3">
          <a:extLst>
            <a:ext uri="{FF2B5EF4-FFF2-40B4-BE49-F238E27FC236}">
              <a16:creationId xmlns="" xmlns:a16="http://schemas.microsoft.com/office/drawing/2014/main" id="{00000000-0008-0000-0100-000004000000}"/>
            </a:ext>
          </a:extLst>
        </xdr:cNvPr>
        <xdr:cNvSpPr txBox="1"/>
      </xdr:nvSpPr>
      <xdr:spPr>
        <a:xfrm>
          <a:off x="625792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5" name="TekstniOkvir 4">
          <a:extLst>
            <a:ext uri="{FF2B5EF4-FFF2-40B4-BE49-F238E27FC236}">
              <a16:creationId xmlns="" xmlns:a16="http://schemas.microsoft.com/office/drawing/2014/main" id="{00000000-0008-0000-0100-000005000000}"/>
            </a:ext>
          </a:extLst>
        </xdr:cNvPr>
        <xdr:cNvSpPr txBox="1"/>
      </xdr:nvSpPr>
      <xdr:spPr>
        <a:xfrm>
          <a:off x="625792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7" name="TekstniOkvir 6">
          <a:extLst>
            <a:ext uri="{FF2B5EF4-FFF2-40B4-BE49-F238E27FC236}">
              <a16:creationId xmlns="" xmlns:a16="http://schemas.microsoft.com/office/drawing/2014/main" id="{00000000-0008-0000-0100-000007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8" name="TekstniOkvir 7">
          <a:extLst>
            <a:ext uri="{FF2B5EF4-FFF2-40B4-BE49-F238E27FC236}">
              <a16:creationId xmlns="" xmlns:a16="http://schemas.microsoft.com/office/drawing/2014/main" id="{00000000-0008-0000-0100-000008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9" name="TekstniOkvir 8">
          <a:extLst>
            <a:ext uri="{FF2B5EF4-FFF2-40B4-BE49-F238E27FC236}">
              <a16:creationId xmlns="" xmlns:a16="http://schemas.microsoft.com/office/drawing/2014/main" id="{00000000-0008-0000-0100-000009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0" name="TekstniOkvir 9">
          <a:extLst>
            <a:ext uri="{FF2B5EF4-FFF2-40B4-BE49-F238E27FC236}">
              <a16:creationId xmlns="" xmlns:a16="http://schemas.microsoft.com/office/drawing/2014/main" id="{00000000-0008-0000-0100-00000A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1" name="TekstniOkvir 10">
          <a:extLst>
            <a:ext uri="{FF2B5EF4-FFF2-40B4-BE49-F238E27FC236}">
              <a16:creationId xmlns="" xmlns:a16="http://schemas.microsoft.com/office/drawing/2014/main" id="{00000000-0008-0000-0100-00000B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2" name="TekstniOkvir 11">
          <a:extLst>
            <a:ext uri="{FF2B5EF4-FFF2-40B4-BE49-F238E27FC236}">
              <a16:creationId xmlns="" xmlns:a16="http://schemas.microsoft.com/office/drawing/2014/main" id="{00000000-0008-0000-0100-00000C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3" name="TekstniOkvir 12">
          <a:extLst>
            <a:ext uri="{FF2B5EF4-FFF2-40B4-BE49-F238E27FC236}">
              <a16:creationId xmlns="" xmlns:a16="http://schemas.microsoft.com/office/drawing/2014/main" id="{00000000-0008-0000-0100-00000D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4" name="TekstniOkvir 13">
          <a:extLst>
            <a:ext uri="{FF2B5EF4-FFF2-40B4-BE49-F238E27FC236}">
              <a16:creationId xmlns="" xmlns:a16="http://schemas.microsoft.com/office/drawing/2014/main" id="{00000000-0008-0000-0100-00000E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5" name="TekstniOkvir 14">
          <a:extLst>
            <a:ext uri="{FF2B5EF4-FFF2-40B4-BE49-F238E27FC236}">
              <a16:creationId xmlns="" xmlns:a16="http://schemas.microsoft.com/office/drawing/2014/main" id="{00000000-0008-0000-0100-00000F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6" name="TekstniOkvir 15">
          <a:extLst>
            <a:ext uri="{FF2B5EF4-FFF2-40B4-BE49-F238E27FC236}">
              <a16:creationId xmlns="" xmlns:a16="http://schemas.microsoft.com/office/drawing/2014/main" id="{00000000-0008-0000-0100-000010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7" name="TekstniOkvir 16">
          <a:extLst>
            <a:ext uri="{FF2B5EF4-FFF2-40B4-BE49-F238E27FC236}">
              <a16:creationId xmlns="" xmlns:a16="http://schemas.microsoft.com/office/drawing/2014/main" id="{00000000-0008-0000-0100-000011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8" name="TekstniOkvir 17">
          <a:extLst>
            <a:ext uri="{FF2B5EF4-FFF2-40B4-BE49-F238E27FC236}">
              <a16:creationId xmlns="" xmlns:a16="http://schemas.microsoft.com/office/drawing/2014/main" id="{00000000-0008-0000-0100-000012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19" name="TekstniOkvir 18">
          <a:extLst>
            <a:ext uri="{FF2B5EF4-FFF2-40B4-BE49-F238E27FC236}">
              <a16:creationId xmlns="" xmlns:a16="http://schemas.microsoft.com/office/drawing/2014/main" id="{00000000-0008-0000-0100-000013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0" name="TekstniOkvir 19">
          <a:extLst>
            <a:ext uri="{FF2B5EF4-FFF2-40B4-BE49-F238E27FC236}">
              <a16:creationId xmlns="" xmlns:a16="http://schemas.microsoft.com/office/drawing/2014/main" id="{00000000-0008-0000-0100-000014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1" name="TekstniOkvir 20">
          <a:extLst>
            <a:ext uri="{FF2B5EF4-FFF2-40B4-BE49-F238E27FC236}">
              <a16:creationId xmlns="" xmlns:a16="http://schemas.microsoft.com/office/drawing/2014/main" id="{00000000-0008-0000-0100-000015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2" name="TekstniOkvir 21">
          <a:extLst>
            <a:ext uri="{FF2B5EF4-FFF2-40B4-BE49-F238E27FC236}">
              <a16:creationId xmlns="" xmlns:a16="http://schemas.microsoft.com/office/drawing/2014/main" id="{00000000-0008-0000-0100-000016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3" name="TekstniOkvir 22">
          <a:extLst>
            <a:ext uri="{FF2B5EF4-FFF2-40B4-BE49-F238E27FC236}">
              <a16:creationId xmlns="" xmlns:a16="http://schemas.microsoft.com/office/drawing/2014/main" id="{00000000-0008-0000-0100-000017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4" name="TekstniOkvir 23">
          <a:extLst>
            <a:ext uri="{FF2B5EF4-FFF2-40B4-BE49-F238E27FC236}">
              <a16:creationId xmlns="" xmlns:a16="http://schemas.microsoft.com/office/drawing/2014/main" id="{00000000-0008-0000-0100-000018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5" name="TekstniOkvir 24">
          <a:extLst>
            <a:ext uri="{FF2B5EF4-FFF2-40B4-BE49-F238E27FC236}">
              <a16:creationId xmlns="" xmlns:a16="http://schemas.microsoft.com/office/drawing/2014/main" id="{00000000-0008-0000-0100-000019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6" name="TekstniOkvir 25">
          <a:extLst>
            <a:ext uri="{FF2B5EF4-FFF2-40B4-BE49-F238E27FC236}">
              <a16:creationId xmlns="" xmlns:a16="http://schemas.microsoft.com/office/drawing/2014/main" id="{00000000-0008-0000-0100-00001A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7" name="TekstniOkvir 26">
          <a:extLst>
            <a:ext uri="{FF2B5EF4-FFF2-40B4-BE49-F238E27FC236}">
              <a16:creationId xmlns="" xmlns:a16="http://schemas.microsoft.com/office/drawing/2014/main" id="{00000000-0008-0000-0100-00001B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8" name="TekstniOkvir 27">
          <a:extLst>
            <a:ext uri="{FF2B5EF4-FFF2-40B4-BE49-F238E27FC236}">
              <a16:creationId xmlns="" xmlns:a16="http://schemas.microsoft.com/office/drawing/2014/main" id="{00000000-0008-0000-0100-00001C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29" name="TekstniOkvir 28">
          <a:extLst>
            <a:ext uri="{FF2B5EF4-FFF2-40B4-BE49-F238E27FC236}">
              <a16:creationId xmlns="" xmlns:a16="http://schemas.microsoft.com/office/drawing/2014/main" id="{00000000-0008-0000-0100-00001D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0" name="TekstniOkvir 29">
          <a:extLst>
            <a:ext uri="{FF2B5EF4-FFF2-40B4-BE49-F238E27FC236}">
              <a16:creationId xmlns="" xmlns:a16="http://schemas.microsoft.com/office/drawing/2014/main" id="{00000000-0008-0000-0100-00001E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1" name="TekstniOkvir 30">
          <a:extLst>
            <a:ext uri="{FF2B5EF4-FFF2-40B4-BE49-F238E27FC236}">
              <a16:creationId xmlns="" xmlns:a16="http://schemas.microsoft.com/office/drawing/2014/main" id="{00000000-0008-0000-0100-00001F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2" name="TekstniOkvir 31">
          <a:extLst>
            <a:ext uri="{FF2B5EF4-FFF2-40B4-BE49-F238E27FC236}">
              <a16:creationId xmlns="" xmlns:a16="http://schemas.microsoft.com/office/drawing/2014/main" id="{00000000-0008-0000-0100-000020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3" name="TekstniOkvir 32">
          <a:extLst>
            <a:ext uri="{FF2B5EF4-FFF2-40B4-BE49-F238E27FC236}">
              <a16:creationId xmlns="" xmlns:a16="http://schemas.microsoft.com/office/drawing/2014/main" id="{00000000-0008-0000-0100-000021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4" name="TekstniOkvir 33">
          <a:extLst>
            <a:ext uri="{FF2B5EF4-FFF2-40B4-BE49-F238E27FC236}">
              <a16:creationId xmlns="" xmlns:a16="http://schemas.microsoft.com/office/drawing/2014/main" id="{00000000-0008-0000-0100-000022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5" name="TekstniOkvir 34">
          <a:extLst>
            <a:ext uri="{FF2B5EF4-FFF2-40B4-BE49-F238E27FC236}">
              <a16:creationId xmlns="" xmlns:a16="http://schemas.microsoft.com/office/drawing/2014/main" id="{00000000-0008-0000-0100-000023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6" name="TekstniOkvir 35">
          <a:extLst>
            <a:ext uri="{FF2B5EF4-FFF2-40B4-BE49-F238E27FC236}">
              <a16:creationId xmlns="" xmlns:a16="http://schemas.microsoft.com/office/drawing/2014/main" id="{00000000-0008-0000-0100-000024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7" name="TekstniOkvir 36">
          <a:extLst>
            <a:ext uri="{FF2B5EF4-FFF2-40B4-BE49-F238E27FC236}">
              <a16:creationId xmlns="" xmlns:a16="http://schemas.microsoft.com/office/drawing/2014/main" id="{00000000-0008-0000-0100-000025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8" name="TekstniOkvir 37">
          <a:extLst>
            <a:ext uri="{FF2B5EF4-FFF2-40B4-BE49-F238E27FC236}">
              <a16:creationId xmlns="" xmlns:a16="http://schemas.microsoft.com/office/drawing/2014/main" id="{00000000-0008-0000-0100-000026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39" name="TekstniOkvir 38">
          <a:extLst>
            <a:ext uri="{FF2B5EF4-FFF2-40B4-BE49-F238E27FC236}">
              <a16:creationId xmlns="" xmlns:a16="http://schemas.microsoft.com/office/drawing/2014/main" id="{00000000-0008-0000-0100-000027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40" name="TekstniOkvir 39">
          <a:extLst>
            <a:ext uri="{FF2B5EF4-FFF2-40B4-BE49-F238E27FC236}">
              <a16:creationId xmlns="" xmlns:a16="http://schemas.microsoft.com/office/drawing/2014/main" id="{00000000-0008-0000-0100-000028000000}"/>
            </a:ext>
          </a:extLst>
        </xdr:cNvPr>
        <xdr:cNvSpPr txBox="1"/>
      </xdr:nvSpPr>
      <xdr:spPr>
        <a:xfrm>
          <a:off x="6257925" y="866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74009"/>
    <xdr:sp macro="" textlink="">
      <xdr:nvSpPr>
        <xdr:cNvPr id="41" name="TekstniOkvir 40">
          <a:extLst>
            <a:ext uri="{FF2B5EF4-FFF2-40B4-BE49-F238E27FC236}">
              <a16:creationId xmlns="" xmlns:a16="http://schemas.microsoft.com/office/drawing/2014/main" id="{00000000-0008-0000-0100-000029000000}"/>
            </a:ext>
          </a:extLst>
        </xdr:cNvPr>
        <xdr:cNvSpPr txBox="1"/>
      </xdr:nvSpPr>
      <xdr:spPr>
        <a:xfrm>
          <a:off x="6257925" y="866775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42" name="TekstniOkvir 41">
          <a:extLst>
            <a:ext uri="{FF2B5EF4-FFF2-40B4-BE49-F238E27FC236}">
              <a16:creationId xmlns="" xmlns:a16="http://schemas.microsoft.com/office/drawing/2014/main" id="{00000000-0008-0000-0100-00002A000000}"/>
            </a:ext>
          </a:extLst>
        </xdr:cNvPr>
        <xdr:cNvSpPr txBox="1"/>
      </xdr:nvSpPr>
      <xdr:spPr>
        <a:xfrm>
          <a:off x="6257925"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551</xdr:row>
      <xdr:rowOff>0</xdr:rowOff>
    </xdr:from>
    <xdr:ext cx="184731" cy="264560"/>
    <xdr:sp macro="" textlink="">
      <xdr:nvSpPr>
        <xdr:cNvPr id="43" name="TekstniOkvir 42">
          <a:extLst>
            <a:ext uri="{FF2B5EF4-FFF2-40B4-BE49-F238E27FC236}">
              <a16:creationId xmlns="" xmlns:a16="http://schemas.microsoft.com/office/drawing/2014/main" id="{00000000-0008-0000-0100-00002B000000}"/>
            </a:ext>
          </a:extLst>
        </xdr:cNvPr>
        <xdr:cNvSpPr txBox="1"/>
      </xdr:nvSpPr>
      <xdr:spPr>
        <a:xfrm>
          <a:off x="6257925"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4" name="TekstniOkvir 43"/>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5" name="TekstniOkvir 44"/>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6" name="TekstniOkvir 45"/>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7" name="TekstniOkvir 46"/>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8" name="TekstniOkvir 47"/>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49" name="TekstniOkvir 48"/>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0" name="TekstniOkvir 49"/>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1" name="TekstniOkvir 50"/>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3</xdr:row>
      <xdr:rowOff>0</xdr:rowOff>
    </xdr:from>
    <xdr:ext cx="184731" cy="264560"/>
    <xdr:sp macro="" textlink="">
      <xdr:nvSpPr>
        <xdr:cNvPr id="52" name="TekstniOkvir 51"/>
        <xdr:cNvSpPr txBox="1"/>
      </xdr:nvSpPr>
      <xdr:spPr>
        <a:xfrm>
          <a:off x="58293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3" name="TekstniOkvir 52"/>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4" name="TekstniOkvir 53"/>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5" name="TekstniOkvir 54"/>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190500</xdr:colOff>
      <xdr:row>21</xdr:row>
      <xdr:rowOff>0</xdr:rowOff>
    </xdr:from>
    <xdr:ext cx="184731" cy="264560"/>
    <xdr:sp macro="" textlink="">
      <xdr:nvSpPr>
        <xdr:cNvPr id="56" name="TekstniOkvir 55"/>
        <xdr:cNvSpPr txBox="1"/>
      </xdr:nvSpPr>
      <xdr:spPr>
        <a:xfrm>
          <a:off x="58293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korny/Documents/LIPAPROMET/Projekti-2012/070-03-2012P%20Studija%20JR%20Krk/Mail/In/2013-05-20%20&#352;iljeg%20tro&#353;kovnici%20bez%20cijena/Krk%20mjera%2013-05-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govrni%20tro&#353;kovnik%20%20IZGRADNJA%20J%20-%20VG%20od%200+000%20DO%206+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iapreka07\DONJA%20DRENOVA\posao\Plinacro\primavera%20d\2.%20UT%20KNJIGA%204A%20Telekomunikaci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JERE"/>
      <sheetName val="TABLICA stvarnih količina-LED"/>
      <sheetName val="Tablica FOND-LED"/>
      <sheetName val="Usporedba LED-Na"/>
      <sheetName val="Jedinične cijene"/>
      <sheetName val="Troškovnik"/>
      <sheetName val="Troškovnik uvjeti za proračune"/>
      <sheetName val="Podaci o svjetiljama"/>
      <sheetName val="Tablice postojećeg stanja"/>
      <sheetName val="Količine"/>
      <sheetName val="TABLICA stvarnih količina-Na"/>
    </sheetNames>
    <sheetDataSet>
      <sheetData sheetId="0">
        <row r="2">
          <cell r="AE2">
            <v>2000</v>
          </cell>
        </row>
      </sheetData>
      <sheetData sheetId="1">
        <row r="4">
          <cell r="R4">
            <v>1.0900000000000001</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A4" sqref="A4:G34"/>
    </sheetView>
  </sheetViews>
  <sheetFormatPr defaultRowHeight="16.5"/>
  <cols>
    <col min="1" max="1" width="7.42578125" style="31" customWidth="1"/>
    <col min="2" max="2" width="4.28515625" style="31" customWidth="1"/>
    <col min="3" max="3" width="54.7109375" style="32" customWidth="1"/>
    <col min="4" max="4" width="8.85546875" style="33" customWidth="1"/>
    <col min="5" max="5" width="10" style="29" customWidth="1"/>
    <col min="6" max="6" width="11.5703125" style="29" customWidth="1"/>
    <col min="7" max="7" width="19.140625" style="34" customWidth="1"/>
    <col min="8" max="8" width="9.42578125" style="28" bestFit="1" customWidth="1"/>
    <col min="9" max="9" width="14.7109375" style="29" customWidth="1" collapsed="1"/>
    <col min="10" max="10" width="37.28515625" style="28" customWidth="1"/>
    <col min="11" max="11" width="9.140625" style="28"/>
    <col min="12" max="12" width="15.85546875" style="28" customWidth="1"/>
    <col min="13" max="256" width="9.140625" style="28"/>
    <col min="257" max="257" width="7.42578125" style="28" customWidth="1"/>
    <col min="258" max="258" width="4.28515625" style="28" customWidth="1"/>
    <col min="259" max="259" width="54.7109375" style="28" customWidth="1"/>
    <col min="260" max="260" width="8.85546875" style="28" customWidth="1"/>
    <col min="261" max="261" width="10" style="28" customWidth="1"/>
    <col min="262" max="262" width="11.5703125" style="28" customWidth="1"/>
    <col min="263" max="263" width="18.5703125" style="28" customWidth="1"/>
    <col min="264" max="264" width="9.42578125" style="28" bestFit="1" customWidth="1"/>
    <col min="265" max="265" width="14.7109375" style="28" customWidth="1"/>
    <col min="266" max="266" width="37.28515625" style="28" customWidth="1"/>
    <col min="267" max="267" width="9.140625" style="28"/>
    <col min="268" max="268" width="15.85546875" style="28" customWidth="1"/>
    <col min="269" max="512" width="9.140625" style="28"/>
    <col min="513" max="513" width="7.42578125" style="28" customWidth="1"/>
    <col min="514" max="514" width="4.28515625" style="28" customWidth="1"/>
    <col min="515" max="515" width="54.7109375" style="28" customWidth="1"/>
    <col min="516" max="516" width="8.85546875" style="28" customWidth="1"/>
    <col min="517" max="517" width="10" style="28" customWidth="1"/>
    <col min="518" max="518" width="11.5703125" style="28" customWidth="1"/>
    <col min="519" max="519" width="18.5703125" style="28" customWidth="1"/>
    <col min="520" max="520" width="9.42578125" style="28" bestFit="1" customWidth="1"/>
    <col min="521" max="521" width="14.7109375" style="28" customWidth="1"/>
    <col min="522" max="522" width="37.28515625" style="28" customWidth="1"/>
    <col min="523" max="523" width="9.140625" style="28"/>
    <col min="524" max="524" width="15.85546875" style="28" customWidth="1"/>
    <col min="525" max="768" width="9.140625" style="28"/>
    <col min="769" max="769" width="7.42578125" style="28" customWidth="1"/>
    <col min="770" max="770" width="4.28515625" style="28" customWidth="1"/>
    <col min="771" max="771" width="54.7109375" style="28" customWidth="1"/>
    <col min="772" max="772" width="8.85546875" style="28" customWidth="1"/>
    <col min="773" max="773" width="10" style="28" customWidth="1"/>
    <col min="774" max="774" width="11.5703125" style="28" customWidth="1"/>
    <col min="775" max="775" width="18.5703125" style="28" customWidth="1"/>
    <col min="776" max="776" width="9.42578125" style="28" bestFit="1" customWidth="1"/>
    <col min="777" max="777" width="14.7109375" style="28" customWidth="1"/>
    <col min="778" max="778" width="37.28515625" style="28" customWidth="1"/>
    <col min="779" max="779" width="9.140625" style="28"/>
    <col min="780" max="780" width="15.85546875" style="28" customWidth="1"/>
    <col min="781" max="1024" width="9.140625" style="28"/>
    <col min="1025" max="1025" width="7.42578125" style="28" customWidth="1"/>
    <col min="1026" max="1026" width="4.28515625" style="28" customWidth="1"/>
    <col min="1027" max="1027" width="54.7109375" style="28" customWidth="1"/>
    <col min="1028" max="1028" width="8.85546875" style="28" customWidth="1"/>
    <col min="1029" max="1029" width="10" style="28" customWidth="1"/>
    <col min="1030" max="1030" width="11.5703125" style="28" customWidth="1"/>
    <col min="1031" max="1031" width="18.5703125" style="28" customWidth="1"/>
    <col min="1032" max="1032" width="9.42578125" style="28" bestFit="1" customWidth="1"/>
    <col min="1033" max="1033" width="14.7109375" style="28" customWidth="1"/>
    <col min="1034" max="1034" width="37.28515625" style="28" customWidth="1"/>
    <col min="1035" max="1035" width="9.140625" style="28"/>
    <col min="1036" max="1036" width="15.85546875" style="28" customWidth="1"/>
    <col min="1037" max="1280" width="9.140625" style="28"/>
    <col min="1281" max="1281" width="7.42578125" style="28" customWidth="1"/>
    <col min="1282" max="1282" width="4.28515625" style="28" customWidth="1"/>
    <col min="1283" max="1283" width="54.7109375" style="28" customWidth="1"/>
    <col min="1284" max="1284" width="8.85546875" style="28" customWidth="1"/>
    <col min="1285" max="1285" width="10" style="28" customWidth="1"/>
    <col min="1286" max="1286" width="11.5703125" style="28" customWidth="1"/>
    <col min="1287" max="1287" width="18.5703125" style="28" customWidth="1"/>
    <col min="1288" max="1288" width="9.42578125" style="28" bestFit="1" customWidth="1"/>
    <col min="1289" max="1289" width="14.7109375" style="28" customWidth="1"/>
    <col min="1290" max="1290" width="37.28515625" style="28" customWidth="1"/>
    <col min="1291" max="1291" width="9.140625" style="28"/>
    <col min="1292" max="1292" width="15.85546875" style="28" customWidth="1"/>
    <col min="1293" max="1536" width="9.140625" style="28"/>
    <col min="1537" max="1537" width="7.42578125" style="28" customWidth="1"/>
    <col min="1538" max="1538" width="4.28515625" style="28" customWidth="1"/>
    <col min="1539" max="1539" width="54.7109375" style="28" customWidth="1"/>
    <col min="1540" max="1540" width="8.85546875" style="28" customWidth="1"/>
    <col min="1541" max="1541" width="10" style="28" customWidth="1"/>
    <col min="1542" max="1542" width="11.5703125" style="28" customWidth="1"/>
    <col min="1543" max="1543" width="18.5703125" style="28" customWidth="1"/>
    <col min="1544" max="1544" width="9.42578125" style="28" bestFit="1" customWidth="1"/>
    <col min="1545" max="1545" width="14.7109375" style="28" customWidth="1"/>
    <col min="1546" max="1546" width="37.28515625" style="28" customWidth="1"/>
    <col min="1547" max="1547" width="9.140625" style="28"/>
    <col min="1548" max="1548" width="15.85546875" style="28" customWidth="1"/>
    <col min="1549" max="1792" width="9.140625" style="28"/>
    <col min="1793" max="1793" width="7.42578125" style="28" customWidth="1"/>
    <col min="1794" max="1794" width="4.28515625" style="28" customWidth="1"/>
    <col min="1795" max="1795" width="54.7109375" style="28" customWidth="1"/>
    <col min="1796" max="1796" width="8.85546875" style="28" customWidth="1"/>
    <col min="1797" max="1797" width="10" style="28" customWidth="1"/>
    <col min="1798" max="1798" width="11.5703125" style="28" customWidth="1"/>
    <col min="1799" max="1799" width="18.5703125" style="28" customWidth="1"/>
    <col min="1800" max="1800" width="9.42578125" style="28" bestFit="1" customWidth="1"/>
    <col min="1801" max="1801" width="14.7109375" style="28" customWidth="1"/>
    <col min="1802" max="1802" width="37.28515625" style="28" customWidth="1"/>
    <col min="1803" max="1803" width="9.140625" style="28"/>
    <col min="1804" max="1804" width="15.85546875" style="28" customWidth="1"/>
    <col min="1805" max="2048" width="9.140625" style="28"/>
    <col min="2049" max="2049" width="7.42578125" style="28" customWidth="1"/>
    <col min="2050" max="2050" width="4.28515625" style="28" customWidth="1"/>
    <col min="2051" max="2051" width="54.7109375" style="28" customWidth="1"/>
    <col min="2052" max="2052" width="8.85546875" style="28" customWidth="1"/>
    <col min="2053" max="2053" width="10" style="28" customWidth="1"/>
    <col min="2054" max="2054" width="11.5703125" style="28" customWidth="1"/>
    <col min="2055" max="2055" width="18.5703125" style="28" customWidth="1"/>
    <col min="2056" max="2056" width="9.42578125" style="28" bestFit="1" customWidth="1"/>
    <col min="2057" max="2057" width="14.7109375" style="28" customWidth="1"/>
    <col min="2058" max="2058" width="37.28515625" style="28" customWidth="1"/>
    <col min="2059" max="2059" width="9.140625" style="28"/>
    <col min="2060" max="2060" width="15.85546875" style="28" customWidth="1"/>
    <col min="2061" max="2304" width="9.140625" style="28"/>
    <col min="2305" max="2305" width="7.42578125" style="28" customWidth="1"/>
    <col min="2306" max="2306" width="4.28515625" style="28" customWidth="1"/>
    <col min="2307" max="2307" width="54.7109375" style="28" customWidth="1"/>
    <col min="2308" max="2308" width="8.85546875" style="28" customWidth="1"/>
    <col min="2309" max="2309" width="10" style="28" customWidth="1"/>
    <col min="2310" max="2310" width="11.5703125" style="28" customWidth="1"/>
    <col min="2311" max="2311" width="18.5703125" style="28" customWidth="1"/>
    <col min="2312" max="2312" width="9.42578125" style="28" bestFit="1" customWidth="1"/>
    <col min="2313" max="2313" width="14.7109375" style="28" customWidth="1"/>
    <col min="2314" max="2314" width="37.28515625" style="28" customWidth="1"/>
    <col min="2315" max="2315" width="9.140625" style="28"/>
    <col min="2316" max="2316" width="15.85546875" style="28" customWidth="1"/>
    <col min="2317" max="2560" width="9.140625" style="28"/>
    <col min="2561" max="2561" width="7.42578125" style="28" customWidth="1"/>
    <col min="2562" max="2562" width="4.28515625" style="28" customWidth="1"/>
    <col min="2563" max="2563" width="54.7109375" style="28" customWidth="1"/>
    <col min="2564" max="2564" width="8.85546875" style="28" customWidth="1"/>
    <col min="2565" max="2565" width="10" style="28" customWidth="1"/>
    <col min="2566" max="2566" width="11.5703125" style="28" customWidth="1"/>
    <col min="2567" max="2567" width="18.5703125" style="28" customWidth="1"/>
    <col min="2568" max="2568" width="9.42578125" style="28" bestFit="1" customWidth="1"/>
    <col min="2569" max="2569" width="14.7109375" style="28" customWidth="1"/>
    <col min="2570" max="2570" width="37.28515625" style="28" customWidth="1"/>
    <col min="2571" max="2571" width="9.140625" style="28"/>
    <col min="2572" max="2572" width="15.85546875" style="28" customWidth="1"/>
    <col min="2573" max="2816" width="9.140625" style="28"/>
    <col min="2817" max="2817" width="7.42578125" style="28" customWidth="1"/>
    <col min="2818" max="2818" width="4.28515625" style="28" customWidth="1"/>
    <col min="2819" max="2819" width="54.7109375" style="28" customWidth="1"/>
    <col min="2820" max="2820" width="8.85546875" style="28" customWidth="1"/>
    <col min="2821" max="2821" width="10" style="28" customWidth="1"/>
    <col min="2822" max="2822" width="11.5703125" style="28" customWidth="1"/>
    <col min="2823" max="2823" width="18.5703125" style="28" customWidth="1"/>
    <col min="2824" max="2824" width="9.42578125" style="28" bestFit="1" customWidth="1"/>
    <col min="2825" max="2825" width="14.7109375" style="28" customWidth="1"/>
    <col min="2826" max="2826" width="37.28515625" style="28" customWidth="1"/>
    <col min="2827" max="2827" width="9.140625" style="28"/>
    <col min="2828" max="2828" width="15.85546875" style="28" customWidth="1"/>
    <col min="2829" max="3072" width="9.140625" style="28"/>
    <col min="3073" max="3073" width="7.42578125" style="28" customWidth="1"/>
    <col min="3074" max="3074" width="4.28515625" style="28" customWidth="1"/>
    <col min="3075" max="3075" width="54.7109375" style="28" customWidth="1"/>
    <col min="3076" max="3076" width="8.85546875" style="28" customWidth="1"/>
    <col min="3077" max="3077" width="10" style="28" customWidth="1"/>
    <col min="3078" max="3078" width="11.5703125" style="28" customWidth="1"/>
    <col min="3079" max="3079" width="18.5703125" style="28" customWidth="1"/>
    <col min="3080" max="3080" width="9.42578125" style="28" bestFit="1" customWidth="1"/>
    <col min="3081" max="3081" width="14.7109375" style="28" customWidth="1"/>
    <col min="3082" max="3082" width="37.28515625" style="28" customWidth="1"/>
    <col min="3083" max="3083" width="9.140625" style="28"/>
    <col min="3084" max="3084" width="15.85546875" style="28" customWidth="1"/>
    <col min="3085" max="3328" width="9.140625" style="28"/>
    <col min="3329" max="3329" width="7.42578125" style="28" customWidth="1"/>
    <col min="3330" max="3330" width="4.28515625" style="28" customWidth="1"/>
    <col min="3331" max="3331" width="54.7109375" style="28" customWidth="1"/>
    <col min="3332" max="3332" width="8.85546875" style="28" customWidth="1"/>
    <col min="3333" max="3333" width="10" style="28" customWidth="1"/>
    <col min="3334" max="3334" width="11.5703125" style="28" customWidth="1"/>
    <col min="3335" max="3335" width="18.5703125" style="28" customWidth="1"/>
    <col min="3336" max="3336" width="9.42578125" style="28" bestFit="1" customWidth="1"/>
    <col min="3337" max="3337" width="14.7109375" style="28" customWidth="1"/>
    <col min="3338" max="3338" width="37.28515625" style="28" customWidth="1"/>
    <col min="3339" max="3339" width="9.140625" style="28"/>
    <col min="3340" max="3340" width="15.85546875" style="28" customWidth="1"/>
    <col min="3341" max="3584" width="9.140625" style="28"/>
    <col min="3585" max="3585" width="7.42578125" style="28" customWidth="1"/>
    <col min="3586" max="3586" width="4.28515625" style="28" customWidth="1"/>
    <col min="3587" max="3587" width="54.7109375" style="28" customWidth="1"/>
    <col min="3588" max="3588" width="8.85546875" style="28" customWidth="1"/>
    <col min="3589" max="3589" width="10" style="28" customWidth="1"/>
    <col min="3590" max="3590" width="11.5703125" style="28" customWidth="1"/>
    <col min="3591" max="3591" width="18.5703125" style="28" customWidth="1"/>
    <col min="3592" max="3592" width="9.42578125" style="28" bestFit="1" customWidth="1"/>
    <col min="3593" max="3593" width="14.7109375" style="28" customWidth="1"/>
    <col min="3594" max="3594" width="37.28515625" style="28" customWidth="1"/>
    <col min="3595" max="3595" width="9.140625" style="28"/>
    <col min="3596" max="3596" width="15.85546875" style="28" customWidth="1"/>
    <col min="3597" max="3840" width="9.140625" style="28"/>
    <col min="3841" max="3841" width="7.42578125" style="28" customWidth="1"/>
    <col min="3842" max="3842" width="4.28515625" style="28" customWidth="1"/>
    <col min="3843" max="3843" width="54.7109375" style="28" customWidth="1"/>
    <col min="3844" max="3844" width="8.85546875" style="28" customWidth="1"/>
    <col min="3845" max="3845" width="10" style="28" customWidth="1"/>
    <col min="3846" max="3846" width="11.5703125" style="28" customWidth="1"/>
    <col min="3847" max="3847" width="18.5703125" style="28" customWidth="1"/>
    <col min="3848" max="3848" width="9.42578125" style="28" bestFit="1" customWidth="1"/>
    <col min="3849" max="3849" width="14.7109375" style="28" customWidth="1"/>
    <col min="3850" max="3850" width="37.28515625" style="28" customWidth="1"/>
    <col min="3851" max="3851" width="9.140625" style="28"/>
    <col min="3852" max="3852" width="15.85546875" style="28" customWidth="1"/>
    <col min="3853" max="4096" width="9.140625" style="28"/>
    <col min="4097" max="4097" width="7.42578125" style="28" customWidth="1"/>
    <col min="4098" max="4098" width="4.28515625" style="28" customWidth="1"/>
    <col min="4099" max="4099" width="54.7109375" style="28" customWidth="1"/>
    <col min="4100" max="4100" width="8.85546875" style="28" customWidth="1"/>
    <col min="4101" max="4101" width="10" style="28" customWidth="1"/>
    <col min="4102" max="4102" width="11.5703125" style="28" customWidth="1"/>
    <col min="4103" max="4103" width="18.5703125" style="28" customWidth="1"/>
    <col min="4104" max="4104" width="9.42578125" style="28" bestFit="1" customWidth="1"/>
    <col min="4105" max="4105" width="14.7109375" style="28" customWidth="1"/>
    <col min="4106" max="4106" width="37.28515625" style="28" customWidth="1"/>
    <col min="4107" max="4107" width="9.140625" style="28"/>
    <col min="4108" max="4108" width="15.85546875" style="28" customWidth="1"/>
    <col min="4109" max="4352" width="9.140625" style="28"/>
    <col min="4353" max="4353" width="7.42578125" style="28" customWidth="1"/>
    <col min="4354" max="4354" width="4.28515625" style="28" customWidth="1"/>
    <col min="4355" max="4355" width="54.7109375" style="28" customWidth="1"/>
    <col min="4356" max="4356" width="8.85546875" style="28" customWidth="1"/>
    <col min="4357" max="4357" width="10" style="28" customWidth="1"/>
    <col min="4358" max="4358" width="11.5703125" style="28" customWidth="1"/>
    <col min="4359" max="4359" width="18.5703125" style="28" customWidth="1"/>
    <col min="4360" max="4360" width="9.42578125" style="28" bestFit="1" customWidth="1"/>
    <col min="4361" max="4361" width="14.7109375" style="28" customWidth="1"/>
    <col min="4362" max="4362" width="37.28515625" style="28" customWidth="1"/>
    <col min="4363" max="4363" width="9.140625" style="28"/>
    <col min="4364" max="4364" width="15.85546875" style="28" customWidth="1"/>
    <col min="4365" max="4608" width="9.140625" style="28"/>
    <col min="4609" max="4609" width="7.42578125" style="28" customWidth="1"/>
    <col min="4610" max="4610" width="4.28515625" style="28" customWidth="1"/>
    <col min="4611" max="4611" width="54.7109375" style="28" customWidth="1"/>
    <col min="4612" max="4612" width="8.85546875" style="28" customWidth="1"/>
    <col min="4613" max="4613" width="10" style="28" customWidth="1"/>
    <col min="4614" max="4614" width="11.5703125" style="28" customWidth="1"/>
    <col min="4615" max="4615" width="18.5703125" style="28" customWidth="1"/>
    <col min="4616" max="4616" width="9.42578125" style="28" bestFit="1" customWidth="1"/>
    <col min="4617" max="4617" width="14.7109375" style="28" customWidth="1"/>
    <col min="4618" max="4618" width="37.28515625" style="28" customWidth="1"/>
    <col min="4619" max="4619" width="9.140625" style="28"/>
    <col min="4620" max="4620" width="15.85546875" style="28" customWidth="1"/>
    <col min="4621" max="4864" width="9.140625" style="28"/>
    <col min="4865" max="4865" width="7.42578125" style="28" customWidth="1"/>
    <col min="4866" max="4866" width="4.28515625" style="28" customWidth="1"/>
    <col min="4867" max="4867" width="54.7109375" style="28" customWidth="1"/>
    <col min="4868" max="4868" width="8.85546875" style="28" customWidth="1"/>
    <col min="4869" max="4869" width="10" style="28" customWidth="1"/>
    <col min="4870" max="4870" width="11.5703125" style="28" customWidth="1"/>
    <col min="4871" max="4871" width="18.5703125" style="28" customWidth="1"/>
    <col min="4872" max="4872" width="9.42578125" style="28" bestFit="1" customWidth="1"/>
    <col min="4873" max="4873" width="14.7109375" style="28" customWidth="1"/>
    <col min="4874" max="4874" width="37.28515625" style="28" customWidth="1"/>
    <col min="4875" max="4875" width="9.140625" style="28"/>
    <col min="4876" max="4876" width="15.85546875" style="28" customWidth="1"/>
    <col min="4877" max="5120" width="9.140625" style="28"/>
    <col min="5121" max="5121" width="7.42578125" style="28" customWidth="1"/>
    <col min="5122" max="5122" width="4.28515625" style="28" customWidth="1"/>
    <col min="5123" max="5123" width="54.7109375" style="28" customWidth="1"/>
    <col min="5124" max="5124" width="8.85546875" style="28" customWidth="1"/>
    <col min="5125" max="5125" width="10" style="28" customWidth="1"/>
    <col min="5126" max="5126" width="11.5703125" style="28" customWidth="1"/>
    <col min="5127" max="5127" width="18.5703125" style="28" customWidth="1"/>
    <col min="5128" max="5128" width="9.42578125" style="28" bestFit="1" customWidth="1"/>
    <col min="5129" max="5129" width="14.7109375" style="28" customWidth="1"/>
    <col min="5130" max="5130" width="37.28515625" style="28" customWidth="1"/>
    <col min="5131" max="5131" width="9.140625" style="28"/>
    <col min="5132" max="5132" width="15.85546875" style="28" customWidth="1"/>
    <col min="5133" max="5376" width="9.140625" style="28"/>
    <col min="5377" max="5377" width="7.42578125" style="28" customWidth="1"/>
    <col min="5378" max="5378" width="4.28515625" style="28" customWidth="1"/>
    <col min="5379" max="5379" width="54.7109375" style="28" customWidth="1"/>
    <col min="5380" max="5380" width="8.85546875" style="28" customWidth="1"/>
    <col min="5381" max="5381" width="10" style="28" customWidth="1"/>
    <col min="5382" max="5382" width="11.5703125" style="28" customWidth="1"/>
    <col min="5383" max="5383" width="18.5703125" style="28" customWidth="1"/>
    <col min="5384" max="5384" width="9.42578125" style="28" bestFit="1" customWidth="1"/>
    <col min="5385" max="5385" width="14.7109375" style="28" customWidth="1"/>
    <col min="5386" max="5386" width="37.28515625" style="28" customWidth="1"/>
    <col min="5387" max="5387" width="9.140625" style="28"/>
    <col min="5388" max="5388" width="15.85546875" style="28" customWidth="1"/>
    <col min="5389" max="5632" width="9.140625" style="28"/>
    <col min="5633" max="5633" width="7.42578125" style="28" customWidth="1"/>
    <col min="5634" max="5634" width="4.28515625" style="28" customWidth="1"/>
    <col min="5635" max="5635" width="54.7109375" style="28" customWidth="1"/>
    <col min="5636" max="5636" width="8.85546875" style="28" customWidth="1"/>
    <col min="5637" max="5637" width="10" style="28" customWidth="1"/>
    <col min="5638" max="5638" width="11.5703125" style="28" customWidth="1"/>
    <col min="5639" max="5639" width="18.5703125" style="28" customWidth="1"/>
    <col min="5640" max="5640" width="9.42578125" style="28" bestFit="1" customWidth="1"/>
    <col min="5641" max="5641" width="14.7109375" style="28" customWidth="1"/>
    <col min="5642" max="5642" width="37.28515625" style="28" customWidth="1"/>
    <col min="5643" max="5643" width="9.140625" style="28"/>
    <col min="5644" max="5644" width="15.85546875" style="28" customWidth="1"/>
    <col min="5645" max="5888" width="9.140625" style="28"/>
    <col min="5889" max="5889" width="7.42578125" style="28" customWidth="1"/>
    <col min="5890" max="5890" width="4.28515625" style="28" customWidth="1"/>
    <col min="5891" max="5891" width="54.7109375" style="28" customWidth="1"/>
    <col min="5892" max="5892" width="8.85546875" style="28" customWidth="1"/>
    <col min="5893" max="5893" width="10" style="28" customWidth="1"/>
    <col min="5894" max="5894" width="11.5703125" style="28" customWidth="1"/>
    <col min="5895" max="5895" width="18.5703125" style="28" customWidth="1"/>
    <col min="5896" max="5896" width="9.42578125" style="28" bestFit="1" customWidth="1"/>
    <col min="5897" max="5897" width="14.7109375" style="28" customWidth="1"/>
    <col min="5898" max="5898" width="37.28515625" style="28" customWidth="1"/>
    <col min="5899" max="5899" width="9.140625" style="28"/>
    <col min="5900" max="5900" width="15.85546875" style="28" customWidth="1"/>
    <col min="5901" max="6144" width="9.140625" style="28"/>
    <col min="6145" max="6145" width="7.42578125" style="28" customWidth="1"/>
    <col min="6146" max="6146" width="4.28515625" style="28" customWidth="1"/>
    <col min="6147" max="6147" width="54.7109375" style="28" customWidth="1"/>
    <col min="6148" max="6148" width="8.85546875" style="28" customWidth="1"/>
    <col min="6149" max="6149" width="10" style="28" customWidth="1"/>
    <col min="6150" max="6150" width="11.5703125" style="28" customWidth="1"/>
    <col min="6151" max="6151" width="18.5703125" style="28" customWidth="1"/>
    <col min="6152" max="6152" width="9.42578125" style="28" bestFit="1" customWidth="1"/>
    <col min="6153" max="6153" width="14.7109375" style="28" customWidth="1"/>
    <col min="6154" max="6154" width="37.28515625" style="28" customWidth="1"/>
    <col min="6155" max="6155" width="9.140625" style="28"/>
    <col min="6156" max="6156" width="15.85546875" style="28" customWidth="1"/>
    <col min="6157" max="6400" width="9.140625" style="28"/>
    <col min="6401" max="6401" width="7.42578125" style="28" customWidth="1"/>
    <col min="6402" max="6402" width="4.28515625" style="28" customWidth="1"/>
    <col min="6403" max="6403" width="54.7109375" style="28" customWidth="1"/>
    <col min="6404" max="6404" width="8.85546875" style="28" customWidth="1"/>
    <col min="6405" max="6405" width="10" style="28" customWidth="1"/>
    <col min="6406" max="6406" width="11.5703125" style="28" customWidth="1"/>
    <col min="6407" max="6407" width="18.5703125" style="28" customWidth="1"/>
    <col min="6408" max="6408" width="9.42578125" style="28" bestFit="1" customWidth="1"/>
    <col min="6409" max="6409" width="14.7109375" style="28" customWidth="1"/>
    <col min="6410" max="6410" width="37.28515625" style="28" customWidth="1"/>
    <col min="6411" max="6411" width="9.140625" style="28"/>
    <col min="6412" max="6412" width="15.85546875" style="28" customWidth="1"/>
    <col min="6413" max="6656" width="9.140625" style="28"/>
    <col min="6657" max="6657" width="7.42578125" style="28" customWidth="1"/>
    <col min="6658" max="6658" width="4.28515625" style="28" customWidth="1"/>
    <col min="6659" max="6659" width="54.7109375" style="28" customWidth="1"/>
    <col min="6660" max="6660" width="8.85546875" style="28" customWidth="1"/>
    <col min="6661" max="6661" width="10" style="28" customWidth="1"/>
    <col min="6662" max="6662" width="11.5703125" style="28" customWidth="1"/>
    <col min="6663" max="6663" width="18.5703125" style="28" customWidth="1"/>
    <col min="6664" max="6664" width="9.42578125" style="28" bestFit="1" customWidth="1"/>
    <col min="6665" max="6665" width="14.7109375" style="28" customWidth="1"/>
    <col min="6666" max="6666" width="37.28515625" style="28" customWidth="1"/>
    <col min="6667" max="6667" width="9.140625" style="28"/>
    <col min="6668" max="6668" width="15.85546875" style="28" customWidth="1"/>
    <col min="6669" max="6912" width="9.140625" style="28"/>
    <col min="6913" max="6913" width="7.42578125" style="28" customWidth="1"/>
    <col min="6914" max="6914" width="4.28515625" style="28" customWidth="1"/>
    <col min="6915" max="6915" width="54.7109375" style="28" customWidth="1"/>
    <col min="6916" max="6916" width="8.85546875" style="28" customWidth="1"/>
    <col min="6917" max="6917" width="10" style="28" customWidth="1"/>
    <col min="6918" max="6918" width="11.5703125" style="28" customWidth="1"/>
    <col min="6919" max="6919" width="18.5703125" style="28" customWidth="1"/>
    <col min="6920" max="6920" width="9.42578125" style="28" bestFit="1" customWidth="1"/>
    <col min="6921" max="6921" width="14.7109375" style="28" customWidth="1"/>
    <col min="6922" max="6922" width="37.28515625" style="28" customWidth="1"/>
    <col min="6923" max="6923" width="9.140625" style="28"/>
    <col min="6924" max="6924" width="15.85546875" style="28" customWidth="1"/>
    <col min="6925" max="7168" width="9.140625" style="28"/>
    <col min="7169" max="7169" width="7.42578125" style="28" customWidth="1"/>
    <col min="7170" max="7170" width="4.28515625" style="28" customWidth="1"/>
    <col min="7171" max="7171" width="54.7109375" style="28" customWidth="1"/>
    <col min="7172" max="7172" width="8.85546875" style="28" customWidth="1"/>
    <col min="7173" max="7173" width="10" style="28" customWidth="1"/>
    <col min="7174" max="7174" width="11.5703125" style="28" customWidth="1"/>
    <col min="7175" max="7175" width="18.5703125" style="28" customWidth="1"/>
    <col min="7176" max="7176" width="9.42578125" style="28" bestFit="1" customWidth="1"/>
    <col min="7177" max="7177" width="14.7109375" style="28" customWidth="1"/>
    <col min="7178" max="7178" width="37.28515625" style="28" customWidth="1"/>
    <col min="7179" max="7179" width="9.140625" style="28"/>
    <col min="7180" max="7180" width="15.85546875" style="28" customWidth="1"/>
    <col min="7181" max="7424" width="9.140625" style="28"/>
    <col min="7425" max="7425" width="7.42578125" style="28" customWidth="1"/>
    <col min="7426" max="7426" width="4.28515625" style="28" customWidth="1"/>
    <col min="7427" max="7427" width="54.7109375" style="28" customWidth="1"/>
    <col min="7428" max="7428" width="8.85546875" style="28" customWidth="1"/>
    <col min="7429" max="7429" width="10" style="28" customWidth="1"/>
    <col min="7430" max="7430" width="11.5703125" style="28" customWidth="1"/>
    <col min="7431" max="7431" width="18.5703125" style="28" customWidth="1"/>
    <col min="7432" max="7432" width="9.42578125" style="28" bestFit="1" customWidth="1"/>
    <col min="7433" max="7433" width="14.7109375" style="28" customWidth="1"/>
    <col min="7434" max="7434" width="37.28515625" style="28" customWidth="1"/>
    <col min="7435" max="7435" width="9.140625" style="28"/>
    <col min="7436" max="7436" width="15.85546875" style="28" customWidth="1"/>
    <col min="7437" max="7680" width="9.140625" style="28"/>
    <col min="7681" max="7681" width="7.42578125" style="28" customWidth="1"/>
    <col min="7682" max="7682" width="4.28515625" style="28" customWidth="1"/>
    <col min="7683" max="7683" width="54.7109375" style="28" customWidth="1"/>
    <col min="7684" max="7684" width="8.85546875" style="28" customWidth="1"/>
    <col min="7685" max="7685" width="10" style="28" customWidth="1"/>
    <col min="7686" max="7686" width="11.5703125" style="28" customWidth="1"/>
    <col min="7687" max="7687" width="18.5703125" style="28" customWidth="1"/>
    <col min="7688" max="7688" width="9.42578125" style="28" bestFit="1" customWidth="1"/>
    <col min="7689" max="7689" width="14.7109375" style="28" customWidth="1"/>
    <col min="7690" max="7690" width="37.28515625" style="28" customWidth="1"/>
    <col min="7691" max="7691" width="9.140625" style="28"/>
    <col min="7692" max="7692" width="15.85546875" style="28" customWidth="1"/>
    <col min="7693" max="7936" width="9.140625" style="28"/>
    <col min="7937" max="7937" width="7.42578125" style="28" customWidth="1"/>
    <col min="7938" max="7938" width="4.28515625" style="28" customWidth="1"/>
    <col min="7939" max="7939" width="54.7109375" style="28" customWidth="1"/>
    <col min="7940" max="7940" width="8.85546875" style="28" customWidth="1"/>
    <col min="7941" max="7941" width="10" style="28" customWidth="1"/>
    <col min="7942" max="7942" width="11.5703125" style="28" customWidth="1"/>
    <col min="7943" max="7943" width="18.5703125" style="28" customWidth="1"/>
    <col min="7944" max="7944" width="9.42578125" style="28" bestFit="1" customWidth="1"/>
    <col min="7945" max="7945" width="14.7109375" style="28" customWidth="1"/>
    <col min="7946" max="7946" width="37.28515625" style="28" customWidth="1"/>
    <col min="7947" max="7947" width="9.140625" style="28"/>
    <col min="7948" max="7948" width="15.85546875" style="28" customWidth="1"/>
    <col min="7949" max="8192" width="9.140625" style="28"/>
    <col min="8193" max="8193" width="7.42578125" style="28" customWidth="1"/>
    <col min="8194" max="8194" width="4.28515625" style="28" customWidth="1"/>
    <col min="8195" max="8195" width="54.7109375" style="28" customWidth="1"/>
    <col min="8196" max="8196" width="8.85546875" style="28" customWidth="1"/>
    <col min="8197" max="8197" width="10" style="28" customWidth="1"/>
    <col min="8198" max="8198" width="11.5703125" style="28" customWidth="1"/>
    <col min="8199" max="8199" width="18.5703125" style="28" customWidth="1"/>
    <col min="8200" max="8200" width="9.42578125" style="28" bestFit="1" customWidth="1"/>
    <col min="8201" max="8201" width="14.7109375" style="28" customWidth="1"/>
    <col min="8202" max="8202" width="37.28515625" style="28" customWidth="1"/>
    <col min="8203" max="8203" width="9.140625" style="28"/>
    <col min="8204" max="8204" width="15.85546875" style="28" customWidth="1"/>
    <col min="8205" max="8448" width="9.140625" style="28"/>
    <col min="8449" max="8449" width="7.42578125" style="28" customWidth="1"/>
    <col min="8450" max="8450" width="4.28515625" style="28" customWidth="1"/>
    <col min="8451" max="8451" width="54.7109375" style="28" customWidth="1"/>
    <col min="8452" max="8452" width="8.85546875" style="28" customWidth="1"/>
    <col min="8453" max="8453" width="10" style="28" customWidth="1"/>
    <col min="8454" max="8454" width="11.5703125" style="28" customWidth="1"/>
    <col min="8455" max="8455" width="18.5703125" style="28" customWidth="1"/>
    <col min="8456" max="8456" width="9.42578125" style="28" bestFit="1" customWidth="1"/>
    <col min="8457" max="8457" width="14.7109375" style="28" customWidth="1"/>
    <col min="8458" max="8458" width="37.28515625" style="28" customWidth="1"/>
    <col min="8459" max="8459" width="9.140625" style="28"/>
    <col min="8460" max="8460" width="15.85546875" style="28" customWidth="1"/>
    <col min="8461" max="8704" width="9.140625" style="28"/>
    <col min="8705" max="8705" width="7.42578125" style="28" customWidth="1"/>
    <col min="8706" max="8706" width="4.28515625" style="28" customWidth="1"/>
    <col min="8707" max="8707" width="54.7109375" style="28" customWidth="1"/>
    <col min="8708" max="8708" width="8.85546875" style="28" customWidth="1"/>
    <col min="8709" max="8709" width="10" style="28" customWidth="1"/>
    <col min="8710" max="8710" width="11.5703125" style="28" customWidth="1"/>
    <col min="8711" max="8711" width="18.5703125" style="28" customWidth="1"/>
    <col min="8712" max="8712" width="9.42578125" style="28" bestFit="1" customWidth="1"/>
    <col min="8713" max="8713" width="14.7109375" style="28" customWidth="1"/>
    <col min="8714" max="8714" width="37.28515625" style="28" customWidth="1"/>
    <col min="8715" max="8715" width="9.140625" style="28"/>
    <col min="8716" max="8716" width="15.85546875" style="28" customWidth="1"/>
    <col min="8717" max="8960" width="9.140625" style="28"/>
    <col min="8961" max="8961" width="7.42578125" style="28" customWidth="1"/>
    <col min="8962" max="8962" width="4.28515625" style="28" customWidth="1"/>
    <col min="8963" max="8963" width="54.7109375" style="28" customWidth="1"/>
    <col min="8964" max="8964" width="8.85546875" style="28" customWidth="1"/>
    <col min="8965" max="8965" width="10" style="28" customWidth="1"/>
    <col min="8966" max="8966" width="11.5703125" style="28" customWidth="1"/>
    <col min="8967" max="8967" width="18.5703125" style="28" customWidth="1"/>
    <col min="8968" max="8968" width="9.42578125" style="28" bestFit="1" customWidth="1"/>
    <col min="8969" max="8969" width="14.7109375" style="28" customWidth="1"/>
    <col min="8970" max="8970" width="37.28515625" style="28" customWidth="1"/>
    <col min="8971" max="8971" width="9.140625" style="28"/>
    <col min="8972" max="8972" width="15.85546875" style="28" customWidth="1"/>
    <col min="8973" max="9216" width="9.140625" style="28"/>
    <col min="9217" max="9217" width="7.42578125" style="28" customWidth="1"/>
    <col min="9218" max="9218" width="4.28515625" style="28" customWidth="1"/>
    <col min="9219" max="9219" width="54.7109375" style="28" customWidth="1"/>
    <col min="9220" max="9220" width="8.85546875" style="28" customWidth="1"/>
    <col min="9221" max="9221" width="10" style="28" customWidth="1"/>
    <col min="9222" max="9222" width="11.5703125" style="28" customWidth="1"/>
    <col min="9223" max="9223" width="18.5703125" style="28" customWidth="1"/>
    <col min="9224" max="9224" width="9.42578125" style="28" bestFit="1" customWidth="1"/>
    <col min="9225" max="9225" width="14.7109375" style="28" customWidth="1"/>
    <col min="9226" max="9226" width="37.28515625" style="28" customWidth="1"/>
    <col min="9227" max="9227" width="9.140625" style="28"/>
    <col min="9228" max="9228" width="15.85546875" style="28" customWidth="1"/>
    <col min="9229" max="9472" width="9.140625" style="28"/>
    <col min="9473" max="9473" width="7.42578125" style="28" customWidth="1"/>
    <col min="9474" max="9474" width="4.28515625" style="28" customWidth="1"/>
    <col min="9475" max="9475" width="54.7109375" style="28" customWidth="1"/>
    <col min="9476" max="9476" width="8.85546875" style="28" customWidth="1"/>
    <col min="9477" max="9477" width="10" style="28" customWidth="1"/>
    <col min="9478" max="9478" width="11.5703125" style="28" customWidth="1"/>
    <col min="9479" max="9479" width="18.5703125" style="28" customWidth="1"/>
    <col min="9480" max="9480" width="9.42578125" style="28" bestFit="1" customWidth="1"/>
    <col min="9481" max="9481" width="14.7109375" style="28" customWidth="1"/>
    <col min="9482" max="9482" width="37.28515625" style="28" customWidth="1"/>
    <col min="9483" max="9483" width="9.140625" style="28"/>
    <col min="9484" max="9484" width="15.85546875" style="28" customWidth="1"/>
    <col min="9485" max="9728" width="9.140625" style="28"/>
    <col min="9729" max="9729" width="7.42578125" style="28" customWidth="1"/>
    <col min="9730" max="9730" width="4.28515625" style="28" customWidth="1"/>
    <col min="9731" max="9731" width="54.7109375" style="28" customWidth="1"/>
    <col min="9732" max="9732" width="8.85546875" style="28" customWidth="1"/>
    <col min="9733" max="9733" width="10" style="28" customWidth="1"/>
    <col min="9734" max="9734" width="11.5703125" style="28" customWidth="1"/>
    <col min="9735" max="9735" width="18.5703125" style="28" customWidth="1"/>
    <col min="9736" max="9736" width="9.42578125" style="28" bestFit="1" customWidth="1"/>
    <col min="9737" max="9737" width="14.7109375" style="28" customWidth="1"/>
    <col min="9738" max="9738" width="37.28515625" style="28" customWidth="1"/>
    <col min="9739" max="9739" width="9.140625" style="28"/>
    <col min="9740" max="9740" width="15.85546875" style="28" customWidth="1"/>
    <col min="9741" max="9984" width="9.140625" style="28"/>
    <col min="9985" max="9985" width="7.42578125" style="28" customWidth="1"/>
    <col min="9986" max="9986" width="4.28515625" style="28" customWidth="1"/>
    <col min="9987" max="9987" width="54.7109375" style="28" customWidth="1"/>
    <col min="9988" max="9988" width="8.85546875" style="28" customWidth="1"/>
    <col min="9989" max="9989" width="10" style="28" customWidth="1"/>
    <col min="9990" max="9990" width="11.5703125" style="28" customWidth="1"/>
    <col min="9991" max="9991" width="18.5703125" style="28" customWidth="1"/>
    <col min="9992" max="9992" width="9.42578125" style="28" bestFit="1" customWidth="1"/>
    <col min="9993" max="9993" width="14.7109375" style="28" customWidth="1"/>
    <col min="9994" max="9994" width="37.28515625" style="28" customWidth="1"/>
    <col min="9995" max="9995" width="9.140625" style="28"/>
    <col min="9996" max="9996" width="15.85546875" style="28" customWidth="1"/>
    <col min="9997" max="10240" width="9.140625" style="28"/>
    <col min="10241" max="10241" width="7.42578125" style="28" customWidth="1"/>
    <col min="10242" max="10242" width="4.28515625" style="28" customWidth="1"/>
    <col min="10243" max="10243" width="54.7109375" style="28" customWidth="1"/>
    <col min="10244" max="10244" width="8.85546875" style="28" customWidth="1"/>
    <col min="10245" max="10245" width="10" style="28" customWidth="1"/>
    <col min="10246" max="10246" width="11.5703125" style="28" customWidth="1"/>
    <col min="10247" max="10247" width="18.5703125" style="28" customWidth="1"/>
    <col min="10248" max="10248" width="9.42578125" style="28" bestFit="1" customWidth="1"/>
    <col min="10249" max="10249" width="14.7109375" style="28" customWidth="1"/>
    <col min="10250" max="10250" width="37.28515625" style="28" customWidth="1"/>
    <col min="10251" max="10251" width="9.140625" style="28"/>
    <col min="10252" max="10252" width="15.85546875" style="28" customWidth="1"/>
    <col min="10253" max="10496" width="9.140625" style="28"/>
    <col min="10497" max="10497" width="7.42578125" style="28" customWidth="1"/>
    <col min="10498" max="10498" width="4.28515625" style="28" customWidth="1"/>
    <col min="10499" max="10499" width="54.7109375" style="28" customWidth="1"/>
    <col min="10500" max="10500" width="8.85546875" style="28" customWidth="1"/>
    <col min="10501" max="10501" width="10" style="28" customWidth="1"/>
    <col min="10502" max="10502" width="11.5703125" style="28" customWidth="1"/>
    <col min="10503" max="10503" width="18.5703125" style="28" customWidth="1"/>
    <col min="10504" max="10504" width="9.42578125" style="28" bestFit="1" customWidth="1"/>
    <col min="10505" max="10505" width="14.7109375" style="28" customWidth="1"/>
    <col min="10506" max="10506" width="37.28515625" style="28" customWidth="1"/>
    <col min="10507" max="10507" width="9.140625" style="28"/>
    <col min="10508" max="10508" width="15.85546875" style="28" customWidth="1"/>
    <col min="10509" max="10752" width="9.140625" style="28"/>
    <col min="10753" max="10753" width="7.42578125" style="28" customWidth="1"/>
    <col min="10754" max="10754" width="4.28515625" style="28" customWidth="1"/>
    <col min="10755" max="10755" width="54.7109375" style="28" customWidth="1"/>
    <col min="10756" max="10756" width="8.85546875" style="28" customWidth="1"/>
    <col min="10757" max="10757" width="10" style="28" customWidth="1"/>
    <col min="10758" max="10758" width="11.5703125" style="28" customWidth="1"/>
    <col min="10759" max="10759" width="18.5703125" style="28" customWidth="1"/>
    <col min="10760" max="10760" width="9.42578125" style="28" bestFit="1" customWidth="1"/>
    <col min="10761" max="10761" width="14.7109375" style="28" customWidth="1"/>
    <col min="10762" max="10762" width="37.28515625" style="28" customWidth="1"/>
    <col min="10763" max="10763" width="9.140625" style="28"/>
    <col min="10764" max="10764" width="15.85546875" style="28" customWidth="1"/>
    <col min="10765" max="11008" width="9.140625" style="28"/>
    <col min="11009" max="11009" width="7.42578125" style="28" customWidth="1"/>
    <col min="11010" max="11010" width="4.28515625" style="28" customWidth="1"/>
    <col min="11011" max="11011" width="54.7109375" style="28" customWidth="1"/>
    <col min="11012" max="11012" width="8.85546875" style="28" customWidth="1"/>
    <col min="11013" max="11013" width="10" style="28" customWidth="1"/>
    <col min="11014" max="11014" width="11.5703125" style="28" customWidth="1"/>
    <col min="11015" max="11015" width="18.5703125" style="28" customWidth="1"/>
    <col min="11016" max="11016" width="9.42578125" style="28" bestFit="1" customWidth="1"/>
    <col min="11017" max="11017" width="14.7109375" style="28" customWidth="1"/>
    <col min="11018" max="11018" width="37.28515625" style="28" customWidth="1"/>
    <col min="11019" max="11019" width="9.140625" style="28"/>
    <col min="11020" max="11020" width="15.85546875" style="28" customWidth="1"/>
    <col min="11021" max="11264" width="9.140625" style="28"/>
    <col min="11265" max="11265" width="7.42578125" style="28" customWidth="1"/>
    <col min="11266" max="11266" width="4.28515625" style="28" customWidth="1"/>
    <col min="11267" max="11267" width="54.7109375" style="28" customWidth="1"/>
    <col min="11268" max="11268" width="8.85546875" style="28" customWidth="1"/>
    <col min="11269" max="11269" width="10" style="28" customWidth="1"/>
    <col min="11270" max="11270" width="11.5703125" style="28" customWidth="1"/>
    <col min="11271" max="11271" width="18.5703125" style="28" customWidth="1"/>
    <col min="11272" max="11272" width="9.42578125" style="28" bestFit="1" customWidth="1"/>
    <col min="11273" max="11273" width="14.7109375" style="28" customWidth="1"/>
    <col min="11274" max="11274" width="37.28515625" style="28" customWidth="1"/>
    <col min="11275" max="11275" width="9.140625" style="28"/>
    <col min="11276" max="11276" width="15.85546875" style="28" customWidth="1"/>
    <col min="11277" max="11520" width="9.140625" style="28"/>
    <col min="11521" max="11521" width="7.42578125" style="28" customWidth="1"/>
    <col min="11522" max="11522" width="4.28515625" style="28" customWidth="1"/>
    <col min="11523" max="11523" width="54.7109375" style="28" customWidth="1"/>
    <col min="11524" max="11524" width="8.85546875" style="28" customWidth="1"/>
    <col min="11525" max="11525" width="10" style="28" customWidth="1"/>
    <col min="11526" max="11526" width="11.5703125" style="28" customWidth="1"/>
    <col min="11527" max="11527" width="18.5703125" style="28" customWidth="1"/>
    <col min="11528" max="11528" width="9.42578125" style="28" bestFit="1" customWidth="1"/>
    <col min="11529" max="11529" width="14.7109375" style="28" customWidth="1"/>
    <col min="11530" max="11530" width="37.28515625" style="28" customWidth="1"/>
    <col min="11531" max="11531" width="9.140625" style="28"/>
    <col min="11532" max="11532" width="15.85546875" style="28" customWidth="1"/>
    <col min="11533" max="11776" width="9.140625" style="28"/>
    <col min="11777" max="11777" width="7.42578125" style="28" customWidth="1"/>
    <col min="11778" max="11778" width="4.28515625" style="28" customWidth="1"/>
    <col min="11779" max="11779" width="54.7109375" style="28" customWidth="1"/>
    <col min="11780" max="11780" width="8.85546875" style="28" customWidth="1"/>
    <col min="11781" max="11781" width="10" style="28" customWidth="1"/>
    <col min="11782" max="11782" width="11.5703125" style="28" customWidth="1"/>
    <col min="11783" max="11783" width="18.5703125" style="28" customWidth="1"/>
    <col min="11784" max="11784" width="9.42578125" style="28" bestFit="1" customWidth="1"/>
    <col min="11785" max="11785" width="14.7109375" style="28" customWidth="1"/>
    <col min="11786" max="11786" width="37.28515625" style="28" customWidth="1"/>
    <col min="11787" max="11787" width="9.140625" style="28"/>
    <col min="11788" max="11788" width="15.85546875" style="28" customWidth="1"/>
    <col min="11789" max="12032" width="9.140625" style="28"/>
    <col min="12033" max="12033" width="7.42578125" style="28" customWidth="1"/>
    <col min="12034" max="12034" width="4.28515625" style="28" customWidth="1"/>
    <col min="12035" max="12035" width="54.7109375" style="28" customWidth="1"/>
    <col min="12036" max="12036" width="8.85546875" style="28" customWidth="1"/>
    <col min="12037" max="12037" width="10" style="28" customWidth="1"/>
    <col min="12038" max="12038" width="11.5703125" style="28" customWidth="1"/>
    <col min="12039" max="12039" width="18.5703125" style="28" customWidth="1"/>
    <col min="12040" max="12040" width="9.42578125" style="28" bestFit="1" customWidth="1"/>
    <col min="12041" max="12041" width="14.7109375" style="28" customWidth="1"/>
    <col min="12042" max="12042" width="37.28515625" style="28" customWidth="1"/>
    <col min="12043" max="12043" width="9.140625" style="28"/>
    <col min="12044" max="12044" width="15.85546875" style="28" customWidth="1"/>
    <col min="12045" max="12288" width="9.140625" style="28"/>
    <col min="12289" max="12289" width="7.42578125" style="28" customWidth="1"/>
    <col min="12290" max="12290" width="4.28515625" style="28" customWidth="1"/>
    <col min="12291" max="12291" width="54.7109375" style="28" customWidth="1"/>
    <col min="12292" max="12292" width="8.85546875" style="28" customWidth="1"/>
    <col min="12293" max="12293" width="10" style="28" customWidth="1"/>
    <col min="12294" max="12294" width="11.5703125" style="28" customWidth="1"/>
    <col min="12295" max="12295" width="18.5703125" style="28" customWidth="1"/>
    <col min="12296" max="12296" width="9.42578125" style="28" bestFit="1" customWidth="1"/>
    <col min="12297" max="12297" width="14.7109375" style="28" customWidth="1"/>
    <col min="12298" max="12298" width="37.28515625" style="28" customWidth="1"/>
    <col min="12299" max="12299" width="9.140625" style="28"/>
    <col min="12300" max="12300" width="15.85546875" style="28" customWidth="1"/>
    <col min="12301" max="12544" width="9.140625" style="28"/>
    <col min="12545" max="12545" width="7.42578125" style="28" customWidth="1"/>
    <col min="12546" max="12546" width="4.28515625" style="28" customWidth="1"/>
    <col min="12547" max="12547" width="54.7109375" style="28" customWidth="1"/>
    <col min="12548" max="12548" width="8.85546875" style="28" customWidth="1"/>
    <col min="12549" max="12549" width="10" style="28" customWidth="1"/>
    <col min="12550" max="12550" width="11.5703125" style="28" customWidth="1"/>
    <col min="12551" max="12551" width="18.5703125" style="28" customWidth="1"/>
    <col min="12552" max="12552" width="9.42578125" style="28" bestFit="1" customWidth="1"/>
    <col min="12553" max="12553" width="14.7109375" style="28" customWidth="1"/>
    <col min="12554" max="12554" width="37.28515625" style="28" customWidth="1"/>
    <col min="12555" max="12555" width="9.140625" style="28"/>
    <col min="12556" max="12556" width="15.85546875" style="28" customWidth="1"/>
    <col min="12557" max="12800" width="9.140625" style="28"/>
    <col min="12801" max="12801" width="7.42578125" style="28" customWidth="1"/>
    <col min="12802" max="12802" width="4.28515625" style="28" customWidth="1"/>
    <col min="12803" max="12803" width="54.7109375" style="28" customWidth="1"/>
    <col min="12804" max="12804" width="8.85546875" style="28" customWidth="1"/>
    <col min="12805" max="12805" width="10" style="28" customWidth="1"/>
    <col min="12806" max="12806" width="11.5703125" style="28" customWidth="1"/>
    <col min="12807" max="12807" width="18.5703125" style="28" customWidth="1"/>
    <col min="12808" max="12808" width="9.42578125" style="28" bestFit="1" customWidth="1"/>
    <col min="12809" max="12809" width="14.7109375" style="28" customWidth="1"/>
    <col min="12810" max="12810" width="37.28515625" style="28" customWidth="1"/>
    <col min="12811" max="12811" width="9.140625" style="28"/>
    <col min="12812" max="12812" width="15.85546875" style="28" customWidth="1"/>
    <col min="12813" max="13056" width="9.140625" style="28"/>
    <col min="13057" max="13057" width="7.42578125" style="28" customWidth="1"/>
    <col min="13058" max="13058" width="4.28515625" style="28" customWidth="1"/>
    <col min="13059" max="13059" width="54.7109375" style="28" customWidth="1"/>
    <col min="13060" max="13060" width="8.85546875" style="28" customWidth="1"/>
    <col min="13061" max="13061" width="10" style="28" customWidth="1"/>
    <col min="13062" max="13062" width="11.5703125" style="28" customWidth="1"/>
    <col min="13063" max="13063" width="18.5703125" style="28" customWidth="1"/>
    <col min="13064" max="13064" width="9.42578125" style="28" bestFit="1" customWidth="1"/>
    <col min="13065" max="13065" width="14.7109375" style="28" customWidth="1"/>
    <col min="13066" max="13066" width="37.28515625" style="28" customWidth="1"/>
    <col min="13067" max="13067" width="9.140625" style="28"/>
    <col min="13068" max="13068" width="15.85546875" style="28" customWidth="1"/>
    <col min="13069" max="13312" width="9.140625" style="28"/>
    <col min="13313" max="13313" width="7.42578125" style="28" customWidth="1"/>
    <col min="13314" max="13314" width="4.28515625" style="28" customWidth="1"/>
    <col min="13315" max="13315" width="54.7109375" style="28" customWidth="1"/>
    <col min="13316" max="13316" width="8.85546875" style="28" customWidth="1"/>
    <col min="13317" max="13317" width="10" style="28" customWidth="1"/>
    <col min="13318" max="13318" width="11.5703125" style="28" customWidth="1"/>
    <col min="13319" max="13319" width="18.5703125" style="28" customWidth="1"/>
    <col min="13320" max="13320" width="9.42578125" style="28" bestFit="1" customWidth="1"/>
    <col min="13321" max="13321" width="14.7109375" style="28" customWidth="1"/>
    <col min="13322" max="13322" width="37.28515625" style="28" customWidth="1"/>
    <col min="13323" max="13323" width="9.140625" style="28"/>
    <col min="13324" max="13324" width="15.85546875" style="28" customWidth="1"/>
    <col min="13325" max="13568" width="9.140625" style="28"/>
    <col min="13569" max="13569" width="7.42578125" style="28" customWidth="1"/>
    <col min="13570" max="13570" width="4.28515625" style="28" customWidth="1"/>
    <col min="13571" max="13571" width="54.7109375" style="28" customWidth="1"/>
    <col min="13572" max="13572" width="8.85546875" style="28" customWidth="1"/>
    <col min="13573" max="13573" width="10" style="28" customWidth="1"/>
    <col min="13574" max="13574" width="11.5703125" style="28" customWidth="1"/>
    <col min="13575" max="13575" width="18.5703125" style="28" customWidth="1"/>
    <col min="13576" max="13576" width="9.42578125" style="28" bestFit="1" customWidth="1"/>
    <col min="13577" max="13577" width="14.7109375" style="28" customWidth="1"/>
    <col min="13578" max="13578" width="37.28515625" style="28" customWidth="1"/>
    <col min="13579" max="13579" width="9.140625" style="28"/>
    <col min="13580" max="13580" width="15.85546875" style="28" customWidth="1"/>
    <col min="13581" max="13824" width="9.140625" style="28"/>
    <col min="13825" max="13825" width="7.42578125" style="28" customWidth="1"/>
    <col min="13826" max="13826" width="4.28515625" style="28" customWidth="1"/>
    <col min="13827" max="13827" width="54.7109375" style="28" customWidth="1"/>
    <col min="13828" max="13828" width="8.85546875" style="28" customWidth="1"/>
    <col min="13829" max="13829" width="10" style="28" customWidth="1"/>
    <col min="13830" max="13830" width="11.5703125" style="28" customWidth="1"/>
    <col min="13831" max="13831" width="18.5703125" style="28" customWidth="1"/>
    <col min="13832" max="13832" width="9.42578125" style="28" bestFit="1" customWidth="1"/>
    <col min="13833" max="13833" width="14.7109375" style="28" customWidth="1"/>
    <col min="13834" max="13834" width="37.28515625" style="28" customWidth="1"/>
    <col min="13835" max="13835" width="9.140625" style="28"/>
    <col min="13836" max="13836" width="15.85546875" style="28" customWidth="1"/>
    <col min="13837" max="14080" width="9.140625" style="28"/>
    <col min="14081" max="14081" width="7.42578125" style="28" customWidth="1"/>
    <col min="14082" max="14082" width="4.28515625" style="28" customWidth="1"/>
    <col min="14083" max="14083" width="54.7109375" style="28" customWidth="1"/>
    <col min="14084" max="14084" width="8.85546875" style="28" customWidth="1"/>
    <col min="14085" max="14085" width="10" style="28" customWidth="1"/>
    <col min="14086" max="14086" width="11.5703125" style="28" customWidth="1"/>
    <col min="14087" max="14087" width="18.5703125" style="28" customWidth="1"/>
    <col min="14088" max="14088" width="9.42578125" style="28" bestFit="1" customWidth="1"/>
    <col min="14089" max="14089" width="14.7109375" style="28" customWidth="1"/>
    <col min="14090" max="14090" width="37.28515625" style="28" customWidth="1"/>
    <col min="14091" max="14091" width="9.140625" style="28"/>
    <col min="14092" max="14092" width="15.85546875" style="28" customWidth="1"/>
    <col min="14093" max="14336" width="9.140625" style="28"/>
    <col min="14337" max="14337" width="7.42578125" style="28" customWidth="1"/>
    <col min="14338" max="14338" width="4.28515625" style="28" customWidth="1"/>
    <col min="14339" max="14339" width="54.7109375" style="28" customWidth="1"/>
    <col min="14340" max="14340" width="8.85546875" style="28" customWidth="1"/>
    <col min="14341" max="14341" width="10" style="28" customWidth="1"/>
    <col min="14342" max="14342" width="11.5703125" style="28" customWidth="1"/>
    <col min="14343" max="14343" width="18.5703125" style="28" customWidth="1"/>
    <col min="14344" max="14344" width="9.42578125" style="28" bestFit="1" customWidth="1"/>
    <col min="14345" max="14345" width="14.7109375" style="28" customWidth="1"/>
    <col min="14346" max="14346" width="37.28515625" style="28" customWidth="1"/>
    <col min="14347" max="14347" width="9.140625" style="28"/>
    <col min="14348" max="14348" width="15.85546875" style="28" customWidth="1"/>
    <col min="14349" max="14592" width="9.140625" style="28"/>
    <col min="14593" max="14593" width="7.42578125" style="28" customWidth="1"/>
    <col min="14594" max="14594" width="4.28515625" style="28" customWidth="1"/>
    <col min="14595" max="14595" width="54.7109375" style="28" customWidth="1"/>
    <col min="14596" max="14596" width="8.85546875" style="28" customWidth="1"/>
    <col min="14597" max="14597" width="10" style="28" customWidth="1"/>
    <col min="14598" max="14598" width="11.5703125" style="28" customWidth="1"/>
    <col min="14599" max="14599" width="18.5703125" style="28" customWidth="1"/>
    <col min="14600" max="14600" width="9.42578125" style="28" bestFit="1" customWidth="1"/>
    <col min="14601" max="14601" width="14.7109375" style="28" customWidth="1"/>
    <col min="14602" max="14602" width="37.28515625" style="28" customWidth="1"/>
    <col min="14603" max="14603" width="9.140625" style="28"/>
    <col min="14604" max="14604" width="15.85546875" style="28" customWidth="1"/>
    <col min="14605" max="14848" width="9.140625" style="28"/>
    <col min="14849" max="14849" width="7.42578125" style="28" customWidth="1"/>
    <col min="14850" max="14850" width="4.28515625" style="28" customWidth="1"/>
    <col min="14851" max="14851" width="54.7109375" style="28" customWidth="1"/>
    <col min="14852" max="14852" width="8.85546875" style="28" customWidth="1"/>
    <col min="14853" max="14853" width="10" style="28" customWidth="1"/>
    <col min="14854" max="14854" width="11.5703125" style="28" customWidth="1"/>
    <col min="14855" max="14855" width="18.5703125" style="28" customWidth="1"/>
    <col min="14856" max="14856" width="9.42578125" style="28" bestFit="1" customWidth="1"/>
    <col min="14857" max="14857" width="14.7109375" style="28" customWidth="1"/>
    <col min="14858" max="14858" width="37.28515625" style="28" customWidth="1"/>
    <col min="14859" max="14859" width="9.140625" style="28"/>
    <col min="14860" max="14860" width="15.85546875" style="28" customWidth="1"/>
    <col min="14861" max="15104" width="9.140625" style="28"/>
    <col min="15105" max="15105" width="7.42578125" style="28" customWidth="1"/>
    <col min="15106" max="15106" width="4.28515625" style="28" customWidth="1"/>
    <col min="15107" max="15107" width="54.7109375" style="28" customWidth="1"/>
    <col min="15108" max="15108" width="8.85546875" style="28" customWidth="1"/>
    <col min="15109" max="15109" width="10" style="28" customWidth="1"/>
    <col min="15110" max="15110" width="11.5703125" style="28" customWidth="1"/>
    <col min="15111" max="15111" width="18.5703125" style="28" customWidth="1"/>
    <col min="15112" max="15112" width="9.42578125" style="28" bestFit="1" customWidth="1"/>
    <col min="15113" max="15113" width="14.7109375" style="28" customWidth="1"/>
    <col min="15114" max="15114" width="37.28515625" style="28" customWidth="1"/>
    <col min="15115" max="15115" width="9.140625" style="28"/>
    <col min="15116" max="15116" width="15.85546875" style="28" customWidth="1"/>
    <col min="15117" max="15360" width="9.140625" style="28"/>
    <col min="15361" max="15361" width="7.42578125" style="28" customWidth="1"/>
    <col min="15362" max="15362" width="4.28515625" style="28" customWidth="1"/>
    <col min="15363" max="15363" width="54.7109375" style="28" customWidth="1"/>
    <col min="15364" max="15364" width="8.85546875" style="28" customWidth="1"/>
    <col min="15365" max="15365" width="10" style="28" customWidth="1"/>
    <col min="15366" max="15366" width="11.5703125" style="28" customWidth="1"/>
    <col min="15367" max="15367" width="18.5703125" style="28" customWidth="1"/>
    <col min="15368" max="15368" width="9.42578125" style="28" bestFit="1" customWidth="1"/>
    <col min="15369" max="15369" width="14.7109375" style="28" customWidth="1"/>
    <col min="15370" max="15370" width="37.28515625" style="28" customWidth="1"/>
    <col min="15371" max="15371" width="9.140625" style="28"/>
    <col min="15372" max="15372" width="15.85546875" style="28" customWidth="1"/>
    <col min="15373" max="15616" width="9.140625" style="28"/>
    <col min="15617" max="15617" width="7.42578125" style="28" customWidth="1"/>
    <col min="15618" max="15618" width="4.28515625" style="28" customWidth="1"/>
    <col min="15619" max="15619" width="54.7109375" style="28" customWidth="1"/>
    <col min="15620" max="15620" width="8.85546875" style="28" customWidth="1"/>
    <col min="15621" max="15621" width="10" style="28" customWidth="1"/>
    <col min="15622" max="15622" width="11.5703125" style="28" customWidth="1"/>
    <col min="15623" max="15623" width="18.5703125" style="28" customWidth="1"/>
    <col min="15624" max="15624" width="9.42578125" style="28" bestFit="1" customWidth="1"/>
    <col min="15625" max="15625" width="14.7109375" style="28" customWidth="1"/>
    <col min="15626" max="15626" width="37.28515625" style="28" customWidth="1"/>
    <col min="15627" max="15627" width="9.140625" style="28"/>
    <col min="15628" max="15628" width="15.85546875" style="28" customWidth="1"/>
    <col min="15629" max="15872" width="9.140625" style="28"/>
    <col min="15873" max="15873" width="7.42578125" style="28" customWidth="1"/>
    <col min="15874" max="15874" width="4.28515625" style="28" customWidth="1"/>
    <col min="15875" max="15875" width="54.7109375" style="28" customWidth="1"/>
    <col min="15876" max="15876" width="8.85546875" style="28" customWidth="1"/>
    <col min="15877" max="15877" width="10" style="28" customWidth="1"/>
    <col min="15878" max="15878" width="11.5703125" style="28" customWidth="1"/>
    <col min="15879" max="15879" width="18.5703125" style="28" customWidth="1"/>
    <col min="15880" max="15880" width="9.42578125" style="28" bestFit="1" customWidth="1"/>
    <col min="15881" max="15881" width="14.7109375" style="28" customWidth="1"/>
    <col min="15882" max="15882" width="37.28515625" style="28" customWidth="1"/>
    <col min="15883" max="15883" width="9.140625" style="28"/>
    <col min="15884" max="15884" width="15.85546875" style="28" customWidth="1"/>
    <col min="15885" max="16128" width="9.140625" style="28"/>
    <col min="16129" max="16129" width="7.42578125" style="28" customWidth="1"/>
    <col min="16130" max="16130" width="4.28515625" style="28" customWidth="1"/>
    <col min="16131" max="16131" width="54.7109375" style="28" customWidth="1"/>
    <col min="16132" max="16132" width="8.85546875" style="28" customWidth="1"/>
    <col min="16133" max="16133" width="10" style="28" customWidth="1"/>
    <col min="16134" max="16134" width="11.5703125" style="28" customWidth="1"/>
    <col min="16135" max="16135" width="18.5703125" style="28" customWidth="1"/>
    <col min="16136" max="16136" width="9.42578125" style="28" bestFit="1" customWidth="1"/>
    <col min="16137" max="16137" width="14.7109375" style="28" customWidth="1"/>
    <col min="16138" max="16138" width="37.28515625" style="28" customWidth="1"/>
    <col min="16139" max="16139" width="9.140625" style="28"/>
    <col min="16140" max="16140" width="15.85546875" style="28" customWidth="1"/>
    <col min="16141" max="16384" width="9.140625" style="28"/>
  </cols>
  <sheetData>
    <row r="1" spans="1:8" s="27" customFormat="1" ht="100.5" customHeight="1">
      <c r="A1" s="179" t="s">
        <v>32</v>
      </c>
      <c r="B1" s="179"/>
      <c r="C1" s="179"/>
      <c r="D1" s="179"/>
      <c r="E1" s="179"/>
      <c r="F1" s="179"/>
      <c r="G1" s="179"/>
      <c r="H1" s="26"/>
    </row>
    <row r="2" spans="1:8" s="27" customFormat="1" ht="105" customHeight="1">
      <c r="A2" s="179" t="s">
        <v>119</v>
      </c>
      <c r="B2" s="179"/>
      <c r="C2" s="179"/>
      <c r="D2" s="179"/>
      <c r="E2" s="179"/>
      <c r="F2" s="179"/>
      <c r="G2" s="179"/>
      <c r="H2" s="26"/>
    </row>
    <row r="4" spans="1:8" ht="16.5" customHeight="1">
      <c r="A4" s="180" t="s">
        <v>121</v>
      </c>
      <c r="B4" s="180"/>
      <c r="C4" s="180"/>
      <c r="D4" s="180"/>
      <c r="E4" s="180"/>
      <c r="F4" s="180"/>
      <c r="G4" s="180"/>
    </row>
    <row r="5" spans="1:8">
      <c r="A5" s="180"/>
      <c r="B5" s="180"/>
      <c r="C5" s="180"/>
      <c r="D5" s="180"/>
      <c r="E5" s="180"/>
      <c r="F5" s="180"/>
      <c r="G5" s="180"/>
    </row>
    <row r="6" spans="1:8">
      <c r="A6" s="180"/>
      <c r="B6" s="180"/>
      <c r="C6" s="180"/>
      <c r="D6" s="180"/>
      <c r="E6" s="180"/>
      <c r="F6" s="180"/>
      <c r="G6" s="180"/>
    </row>
    <row r="7" spans="1:8">
      <c r="A7" s="180"/>
      <c r="B7" s="180"/>
      <c r="C7" s="180"/>
      <c r="D7" s="180"/>
      <c r="E7" s="180"/>
      <c r="F7" s="180"/>
      <c r="G7" s="180"/>
    </row>
    <row r="8" spans="1:8">
      <c r="A8" s="180"/>
      <c r="B8" s="180"/>
      <c r="C8" s="180"/>
      <c r="D8" s="180"/>
      <c r="E8" s="180"/>
      <c r="F8" s="180"/>
      <c r="G8" s="180"/>
    </row>
    <row r="9" spans="1:8">
      <c r="A9" s="180"/>
      <c r="B9" s="180"/>
      <c r="C9" s="180"/>
      <c r="D9" s="180"/>
      <c r="E9" s="180"/>
      <c r="F9" s="180"/>
      <c r="G9" s="180"/>
    </row>
    <row r="10" spans="1:8">
      <c r="A10" s="180"/>
      <c r="B10" s="180"/>
      <c r="C10" s="180"/>
      <c r="D10" s="180"/>
      <c r="E10" s="180"/>
      <c r="F10" s="180"/>
      <c r="G10" s="180"/>
    </row>
    <row r="11" spans="1:8">
      <c r="A11" s="180"/>
      <c r="B11" s="180"/>
      <c r="C11" s="180"/>
      <c r="D11" s="180"/>
      <c r="E11" s="180"/>
      <c r="F11" s="180"/>
      <c r="G11" s="180"/>
    </row>
    <row r="12" spans="1:8">
      <c r="A12" s="180"/>
      <c r="B12" s="180"/>
      <c r="C12" s="180"/>
      <c r="D12" s="180"/>
      <c r="E12" s="180"/>
      <c r="F12" s="180"/>
      <c r="G12" s="180"/>
    </row>
    <row r="13" spans="1:8">
      <c r="A13" s="180"/>
      <c r="B13" s="180"/>
      <c r="C13" s="180"/>
      <c r="D13" s="180"/>
      <c r="E13" s="180"/>
      <c r="F13" s="180"/>
      <c r="G13" s="180"/>
    </row>
    <row r="14" spans="1:8">
      <c r="A14" s="180"/>
      <c r="B14" s="180"/>
      <c r="C14" s="180"/>
      <c r="D14" s="180"/>
      <c r="E14" s="180"/>
      <c r="F14" s="180"/>
      <c r="G14" s="180"/>
    </row>
    <row r="15" spans="1:8">
      <c r="A15" s="180"/>
      <c r="B15" s="180"/>
      <c r="C15" s="180"/>
      <c r="D15" s="180"/>
      <c r="E15" s="180"/>
      <c r="F15" s="180"/>
      <c r="G15" s="180"/>
    </row>
    <row r="16" spans="1:8">
      <c r="A16" s="180"/>
      <c r="B16" s="180"/>
      <c r="C16" s="180"/>
      <c r="D16" s="180"/>
      <c r="E16" s="180"/>
      <c r="F16" s="180"/>
      <c r="G16" s="180"/>
    </row>
    <row r="17" spans="1:7">
      <c r="A17" s="180"/>
      <c r="B17" s="180"/>
      <c r="C17" s="180"/>
      <c r="D17" s="180"/>
      <c r="E17" s="180"/>
      <c r="F17" s="180"/>
      <c r="G17" s="180"/>
    </row>
    <row r="18" spans="1:7">
      <c r="A18" s="180"/>
      <c r="B18" s="180"/>
      <c r="C18" s="180"/>
      <c r="D18" s="180"/>
      <c r="E18" s="180"/>
      <c r="F18" s="180"/>
      <c r="G18" s="180"/>
    </row>
    <row r="19" spans="1:7">
      <c r="A19" s="180"/>
      <c r="B19" s="180"/>
      <c r="C19" s="180"/>
      <c r="D19" s="180"/>
      <c r="E19" s="180"/>
      <c r="F19" s="180"/>
      <c r="G19" s="180"/>
    </row>
    <row r="20" spans="1:7">
      <c r="A20" s="180"/>
      <c r="B20" s="180"/>
      <c r="C20" s="180"/>
      <c r="D20" s="180"/>
      <c r="E20" s="180"/>
      <c r="F20" s="180"/>
      <c r="G20" s="180"/>
    </row>
    <row r="21" spans="1:7">
      <c r="A21" s="180"/>
      <c r="B21" s="180"/>
      <c r="C21" s="180"/>
      <c r="D21" s="180"/>
      <c r="E21" s="180"/>
      <c r="F21" s="180"/>
      <c r="G21" s="180"/>
    </row>
    <row r="22" spans="1:7">
      <c r="A22" s="180"/>
      <c r="B22" s="180"/>
      <c r="C22" s="180"/>
      <c r="D22" s="180"/>
      <c r="E22" s="180"/>
      <c r="F22" s="180"/>
      <c r="G22" s="180"/>
    </row>
    <row r="23" spans="1:7">
      <c r="A23" s="180"/>
      <c r="B23" s="180"/>
      <c r="C23" s="180"/>
      <c r="D23" s="180"/>
      <c r="E23" s="180"/>
      <c r="F23" s="180"/>
      <c r="G23" s="180"/>
    </row>
    <row r="24" spans="1:7">
      <c r="A24" s="180"/>
      <c r="B24" s="180"/>
      <c r="C24" s="180"/>
      <c r="D24" s="180"/>
      <c r="E24" s="180"/>
      <c r="F24" s="180"/>
      <c r="G24" s="180"/>
    </row>
    <row r="25" spans="1:7">
      <c r="A25" s="180"/>
      <c r="B25" s="180"/>
      <c r="C25" s="180"/>
      <c r="D25" s="180"/>
      <c r="E25" s="180"/>
      <c r="F25" s="180"/>
      <c r="G25" s="180"/>
    </row>
    <row r="26" spans="1:7">
      <c r="A26" s="180"/>
      <c r="B26" s="180"/>
      <c r="C26" s="180"/>
      <c r="D26" s="180"/>
      <c r="E26" s="180"/>
      <c r="F26" s="180"/>
      <c r="G26" s="180"/>
    </row>
    <row r="27" spans="1:7">
      <c r="A27" s="180"/>
      <c r="B27" s="180"/>
      <c r="C27" s="180"/>
      <c r="D27" s="180"/>
      <c r="E27" s="180"/>
      <c r="F27" s="180"/>
      <c r="G27" s="180"/>
    </row>
    <row r="28" spans="1:7">
      <c r="A28" s="180"/>
      <c r="B28" s="180"/>
      <c r="C28" s="180"/>
      <c r="D28" s="180"/>
      <c r="E28" s="180"/>
      <c r="F28" s="180"/>
      <c r="G28" s="180"/>
    </row>
    <row r="29" spans="1:7">
      <c r="A29" s="180"/>
      <c r="B29" s="180"/>
      <c r="C29" s="180"/>
      <c r="D29" s="180"/>
      <c r="E29" s="180"/>
      <c r="F29" s="180"/>
      <c r="G29" s="180"/>
    </row>
    <row r="30" spans="1:7">
      <c r="A30" s="180"/>
      <c r="B30" s="180"/>
      <c r="C30" s="180"/>
      <c r="D30" s="180"/>
      <c r="E30" s="180"/>
      <c r="F30" s="180"/>
      <c r="G30" s="180"/>
    </row>
    <row r="31" spans="1:7">
      <c r="A31" s="180"/>
      <c r="B31" s="180"/>
      <c r="C31" s="180"/>
      <c r="D31" s="180"/>
      <c r="E31" s="180"/>
      <c r="F31" s="180"/>
      <c r="G31" s="180"/>
    </row>
    <row r="32" spans="1:7">
      <c r="A32" s="180"/>
      <c r="B32" s="180"/>
      <c r="C32" s="180"/>
      <c r="D32" s="180"/>
      <c r="E32" s="180"/>
      <c r="F32" s="180"/>
      <c r="G32" s="180"/>
    </row>
    <row r="33" spans="1:7">
      <c r="A33" s="180"/>
      <c r="B33" s="180"/>
      <c r="C33" s="180"/>
      <c r="D33" s="180"/>
      <c r="E33" s="180"/>
      <c r="F33" s="180"/>
      <c r="G33" s="180"/>
    </row>
    <row r="34" spans="1:7">
      <c r="A34" s="180"/>
      <c r="B34" s="180"/>
      <c r="C34" s="180"/>
      <c r="D34" s="180"/>
      <c r="E34" s="180"/>
      <c r="F34" s="180"/>
      <c r="G34" s="180"/>
    </row>
    <row r="35" spans="1:7">
      <c r="A35" s="30"/>
      <c r="B35" s="30"/>
      <c r="C35" s="30"/>
      <c r="D35" s="30"/>
      <c r="E35" s="30"/>
      <c r="F35" s="30"/>
      <c r="G35" s="30"/>
    </row>
    <row r="36" spans="1:7">
      <c r="A36" s="30"/>
      <c r="B36" s="30"/>
      <c r="C36" s="30"/>
      <c r="D36" s="30"/>
      <c r="E36" s="30"/>
      <c r="F36" s="30"/>
      <c r="G36" s="30"/>
    </row>
    <row r="37" spans="1:7">
      <c r="A37" s="30"/>
      <c r="B37" s="30"/>
      <c r="C37" s="30"/>
      <c r="D37" s="30"/>
      <c r="E37" s="30"/>
      <c r="F37" s="30"/>
      <c r="G37" s="30"/>
    </row>
    <row r="38" spans="1:7">
      <c r="A38" s="30"/>
      <c r="B38" s="30"/>
      <c r="C38" s="30"/>
      <c r="D38" s="30"/>
      <c r="E38" s="30"/>
      <c r="F38" s="30"/>
      <c r="G38" s="30"/>
    </row>
    <row r="39" spans="1:7">
      <c r="A39" s="30"/>
      <c r="B39" s="30"/>
      <c r="C39" s="30"/>
      <c r="D39" s="30"/>
      <c r="E39" s="30"/>
      <c r="F39" s="30"/>
      <c r="G39" s="30"/>
    </row>
    <row r="40" spans="1:7">
      <c r="A40" s="30"/>
      <c r="B40" s="30"/>
      <c r="C40" s="30"/>
      <c r="D40" s="30"/>
      <c r="E40" s="30"/>
      <c r="F40" s="30"/>
      <c r="G40" s="30"/>
    </row>
    <row r="41" spans="1:7">
      <c r="A41" s="30"/>
      <c r="B41" s="30"/>
      <c r="C41" s="30"/>
      <c r="D41" s="30"/>
      <c r="E41" s="30"/>
      <c r="F41" s="30"/>
      <c r="G41" s="30"/>
    </row>
    <row r="42" spans="1:7">
      <c r="A42" s="30"/>
      <c r="B42" s="30"/>
      <c r="C42" s="30"/>
      <c r="D42" s="30"/>
      <c r="E42" s="30"/>
      <c r="F42" s="30"/>
      <c r="G42" s="30"/>
    </row>
    <row r="43" spans="1:7">
      <c r="A43" s="30"/>
      <c r="B43" s="30"/>
      <c r="C43" s="30"/>
      <c r="D43" s="30"/>
      <c r="E43" s="30"/>
      <c r="F43" s="30"/>
      <c r="G43" s="30"/>
    </row>
    <row r="44" spans="1:7">
      <c r="A44" s="30"/>
      <c r="B44" s="30"/>
      <c r="C44" s="30"/>
      <c r="D44" s="30"/>
      <c r="E44" s="30"/>
      <c r="F44" s="30"/>
      <c r="G44" s="30"/>
    </row>
    <row r="45" spans="1:7">
      <c r="A45" s="30"/>
      <c r="B45" s="30"/>
      <c r="C45" s="30"/>
      <c r="D45" s="30"/>
      <c r="E45" s="30"/>
      <c r="F45" s="30"/>
      <c r="G45" s="30"/>
    </row>
    <row r="46" spans="1:7">
      <c r="A46" s="30"/>
      <c r="B46" s="30"/>
      <c r="C46" s="30"/>
      <c r="D46" s="30"/>
      <c r="E46" s="30"/>
      <c r="F46" s="30"/>
      <c r="G46" s="30"/>
    </row>
    <row r="47" spans="1:7">
      <c r="A47" s="30"/>
      <c r="B47" s="30"/>
      <c r="C47" s="30"/>
      <c r="D47" s="30"/>
      <c r="E47" s="30"/>
      <c r="F47" s="30"/>
      <c r="G47" s="30"/>
    </row>
  </sheetData>
  <mergeCells count="3">
    <mergeCell ref="A1:G1"/>
    <mergeCell ref="A2:G2"/>
    <mergeCell ref="A4:G34"/>
  </mergeCells>
  <pageMargins left="1.2204724409448819" right="0.62992125984251968" top="1.5748031496062993" bottom="0.78740157480314965" header="0.39370078740157483" footer="0.51181102362204722"/>
  <pageSetup paperSize="9" scale="70" orientation="portrait" horizontalDpi="4294967293" r:id="rId1"/>
  <headerFooter>
    <oddHeader>&amp;L&amp;G&amp;R&amp;G</oddHeader>
    <oddFooter>&amp;L&amp;9Kostrena, studeni 2021.&amp;CTROŠKOVNIK</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586"/>
  <sheetViews>
    <sheetView tabSelected="1" view="pageBreakPreview" zoomScaleNormal="100" zoomScaleSheetLayoutView="100" workbookViewId="0">
      <selection activeCell="E45" sqref="E45"/>
    </sheetView>
  </sheetViews>
  <sheetFormatPr defaultRowHeight="16.5" outlineLevelRow="1"/>
  <cols>
    <col min="1" max="1" width="7.42578125" style="7" customWidth="1"/>
    <col min="2" max="2" width="58.28515625" style="7" customWidth="1"/>
    <col min="3" max="3" width="8.85546875" style="8" customWidth="1"/>
    <col min="4" max="4" width="10.140625" style="9" customWidth="1"/>
    <col min="5" max="5" width="10.7109375" style="9" customWidth="1"/>
    <col min="6" max="6" width="21.28515625" style="10" customWidth="1"/>
    <col min="7" max="7" width="9.42578125" style="11" bestFit="1" customWidth="1"/>
    <col min="8" max="8" width="14.7109375" style="9" customWidth="1" collapsed="1"/>
    <col min="9" max="9" width="37.28515625" style="11" customWidth="1"/>
    <col min="10" max="10" width="9.140625" style="11"/>
    <col min="11" max="11" width="15.85546875" style="11" customWidth="1"/>
    <col min="12" max="255" width="9.140625" style="11"/>
    <col min="256" max="256" width="7.42578125" style="11" customWidth="1"/>
    <col min="257" max="257" width="4.28515625" style="11" customWidth="1"/>
    <col min="258" max="258" width="54.7109375" style="11" customWidth="1"/>
    <col min="259" max="259" width="8.85546875" style="11" customWidth="1"/>
    <col min="260" max="260" width="10" style="11" customWidth="1"/>
    <col min="261" max="261" width="11.5703125" style="11" customWidth="1"/>
    <col min="262" max="262" width="18.5703125" style="11" customWidth="1"/>
    <col min="263" max="263" width="9.42578125" style="11" bestFit="1" customWidth="1"/>
    <col min="264" max="264" width="14.7109375" style="11" customWidth="1"/>
    <col min="265" max="265" width="37.28515625" style="11" customWidth="1"/>
    <col min="266" max="266" width="9.140625" style="11"/>
    <col min="267" max="267" width="15.85546875" style="11" customWidth="1"/>
    <col min="268" max="511" width="9.140625" style="11"/>
    <col min="512" max="512" width="7.42578125" style="11" customWidth="1"/>
    <col min="513" max="513" width="4.28515625" style="11" customWidth="1"/>
    <col min="514" max="514" width="54.7109375" style="11" customWidth="1"/>
    <col min="515" max="515" width="8.85546875" style="11" customWidth="1"/>
    <col min="516" max="516" width="10" style="11" customWidth="1"/>
    <col min="517" max="517" width="11.5703125" style="11" customWidth="1"/>
    <col min="518" max="518" width="18.5703125" style="11" customWidth="1"/>
    <col min="519" max="519" width="9.42578125" style="11" bestFit="1" customWidth="1"/>
    <col min="520" max="520" width="14.7109375" style="11" customWidth="1"/>
    <col min="521" max="521" width="37.28515625" style="11" customWidth="1"/>
    <col min="522" max="522" width="9.140625" style="11"/>
    <col min="523" max="523" width="15.85546875" style="11" customWidth="1"/>
    <col min="524" max="767" width="9.140625" style="11"/>
    <col min="768" max="768" width="7.42578125" style="11" customWidth="1"/>
    <col min="769" max="769" width="4.28515625" style="11" customWidth="1"/>
    <col min="770" max="770" width="54.7109375" style="11" customWidth="1"/>
    <col min="771" max="771" width="8.85546875" style="11" customWidth="1"/>
    <col min="772" max="772" width="10" style="11" customWidth="1"/>
    <col min="773" max="773" width="11.5703125" style="11" customWidth="1"/>
    <col min="774" max="774" width="18.5703125" style="11" customWidth="1"/>
    <col min="775" max="775" width="9.42578125" style="11" bestFit="1" customWidth="1"/>
    <col min="776" max="776" width="14.7109375" style="11" customWidth="1"/>
    <col min="777" max="777" width="37.28515625" style="11" customWidth="1"/>
    <col min="778" max="778" width="9.140625" style="11"/>
    <col min="779" max="779" width="15.85546875" style="11" customWidth="1"/>
    <col min="780" max="1023" width="9.140625" style="11"/>
    <col min="1024" max="1024" width="7.42578125" style="11" customWidth="1"/>
    <col min="1025" max="1025" width="4.28515625" style="11" customWidth="1"/>
    <col min="1026" max="1026" width="54.7109375" style="11" customWidth="1"/>
    <col min="1027" max="1027" width="8.85546875" style="11" customWidth="1"/>
    <col min="1028" max="1028" width="10" style="11" customWidth="1"/>
    <col min="1029" max="1029" width="11.5703125" style="11" customWidth="1"/>
    <col min="1030" max="1030" width="18.5703125" style="11" customWidth="1"/>
    <col min="1031" max="1031" width="9.42578125" style="11" bestFit="1" customWidth="1"/>
    <col min="1032" max="1032" width="14.7109375" style="11" customWidth="1"/>
    <col min="1033" max="1033" width="37.28515625" style="11" customWidth="1"/>
    <col min="1034" max="1034" width="9.140625" style="11"/>
    <col min="1035" max="1035" width="15.85546875" style="11" customWidth="1"/>
    <col min="1036" max="1279" width="9.140625" style="11"/>
    <col min="1280" max="1280" width="7.42578125" style="11" customWidth="1"/>
    <col min="1281" max="1281" width="4.28515625" style="11" customWidth="1"/>
    <col min="1282" max="1282" width="54.7109375" style="11" customWidth="1"/>
    <col min="1283" max="1283" width="8.85546875" style="11" customWidth="1"/>
    <col min="1284" max="1284" width="10" style="11" customWidth="1"/>
    <col min="1285" max="1285" width="11.5703125" style="11" customWidth="1"/>
    <col min="1286" max="1286" width="18.5703125" style="11" customWidth="1"/>
    <col min="1287" max="1287" width="9.42578125" style="11" bestFit="1" customWidth="1"/>
    <col min="1288" max="1288" width="14.7109375" style="11" customWidth="1"/>
    <col min="1289" max="1289" width="37.28515625" style="11" customWidth="1"/>
    <col min="1290" max="1290" width="9.140625" style="11"/>
    <col min="1291" max="1291" width="15.85546875" style="11" customWidth="1"/>
    <col min="1292" max="1535" width="9.140625" style="11"/>
    <col min="1536" max="1536" width="7.42578125" style="11" customWidth="1"/>
    <col min="1537" max="1537" width="4.28515625" style="11" customWidth="1"/>
    <col min="1538" max="1538" width="54.7109375" style="11" customWidth="1"/>
    <col min="1539" max="1539" width="8.85546875" style="11" customWidth="1"/>
    <col min="1540" max="1540" width="10" style="11" customWidth="1"/>
    <col min="1541" max="1541" width="11.5703125" style="11" customWidth="1"/>
    <col min="1542" max="1542" width="18.5703125" style="11" customWidth="1"/>
    <col min="1543" max="1543" width="9.42578125" style="11" bestFit="1" customWidth="1"/>
    <col min="1544" max="1544" width="14.7109375" style="11" customWidth="1"/>
    <col min="1545" max="1545" width="37.28515625" style="11" customWidth="1"/>
    <col min="1546" max="1546" width="9.140625" style="11"/>
    <col min="1547" max="1547" width="15.85546875" style="11" customWidth="1"/>
    <col min="1548" max="1791" width="9.140625" style="11"/>
    <col min="1792" max="1792" width="7.42578125" style="11" customWidth="1"/>
    <col min="1793" max="1793" width="4.28515625" style="11" customWidth="1"/>
    <col min="1794" max="1794" width="54.7109375" style="11" customWidth="1"/>
    <col min="1795" max="1795" width="8.85546875" style="11" customWidth="1"/>
    <col min="1796" max="1796" width="10" style="11" customWidth="1"/>
    <col min="1797" max="1797" width="11.5703125" style="11" customWidth="1"/>
    <col min="1798" max="1798" width="18.5703125" style="11" customWidth="1"/>
    <col min="1799" max="1799" width="9.42578125" style="11" bestFit="1" customWidth="1"/>
    <col min="1800" max="1800" width="14.7109375" style="11" customWidth="1"/>
    <col min="1801" max="1801" width="37.28515625" style="11" customWidth="1"/>
    <col min="1802" max="1802" width="9.140625" style="11"/>
    <col min="1803" max="1803" width="15.85546875" style="11" customWidth="1"/>
    <col min="1804" max="2047" width="9.140625" style="11"/>
    <col min="2048" max="2048" width="7.42578125" style="11" customWidth="1"/>
    <col min="2049" max="2049" width="4.28515625" style="11" customWidth="1"/>
    <col min="2050" max="2050" width="54.7109375" style="11" customWidth="1"/>
    <col min="2051" max="2051" width="8.85546875" style="11" customWidth="1"/>
    <col min="2052" max="2052" width="10" style="11" customWidth="1"/>
    <col min="2053" max="2053" width="11.5703125" style="11" customWidth="1"/>
    <col min="2054" max="2054" width="18.5703125" style="11" customWidth="1"/>
    <col min="2055" max="2055" width="9.42578125" style="11" bestFit="1" customWidth="1"/>
    <col min="2056" max="2056" width="14.7109375" style="11" customWidth="1"/>
    <col min="2057" max="2057" width="37.28515625" style="11" customWidth="1"/>
    <col min="2058" max="2058" width="9.140625" style="11"/>
    <col min="2059" max="2059" width="15.85546875" style="11" customWidth="1"/>
    <col min="2060" max="2303" width="9.140625" style="11"/>
    <col min="2304" max="2304" width="7.42578125" style="11" customWidth="1"/>
    <col min="2305" max="2305" width="4.28515625" style="11" customWidth="1"/>
    <col min="2306" max="2306" width="54.7109375" style="11" customWidth="1"/>
    <col min="2307" max="2307" width="8.85546875" style="11" customWidth="1"/>
    <col min="2308" max="2308" width="10" style="11" customWidth="1"/>
    <col min="2309" max="2309" width="11.5703125" style="11" customWidth="1"/>
    <col min="2310" max="2310" width="18.5703125" style="11" customWidth="1"/>
    <col min="2311" max="2311" width="9.42578125" style="11" bestFit="1" customWidth="1"/>
    <col min="2312" max="2312" width="14.7109375" style="11" customWidth="1"/>
    <col min="2313" max="2313" width="37.28515625" style="11" customWidth="1"/>
    <col min="2314" max="2314" width="9.140625" style="11"/>
    <col min="2315" max="2315" width="15.85546875" style="11" customWidth="1"/>
    <col min="2316" max="2559" width="9.140625" style="11"/>
    <col min="2560" max="2560" width="7.42578125" style="11" customWidth="1"/>
    <col min="2561" max="2561" width="4.28515625" style="11" customWidth="1"/>
    <col min="2562" max="2562" width="54.7109375" style="11" customWidth="1"/>
    <col min="2563" max="2563" width="8.85546875" style="11" customWidth="1"/>
    <col min="2564" max="2564" width="10" style="11" customWidth="1"/>
    <col min="2565" max="2565" width="11.5703125" style="11" customWidth="1"/>
    <col min="2566" max="2566" width="18.5703125" style="11" customWidth="1"/>
    <col min="2567" max="2567" width="9.42578125" style="11" bestFit="1" customWidth="1"/>
    <col min="2568" max="2568" width="14.7109375" style="11" customWidth="1"/>
    <col min="2569" max="2569" width="37.28515625" style="11" customWidth="1"/>
    <col min="2570" max="2570" width="9.140625" style="11"/>
    <col min="2571" max="2571" width="15.85546875" style="11" customWidth="1"/>
    <col min="2572" max="2815" width="9.140625" style="11"/>
    <col min="2816" max="2816" width="7.42578125" style="11" customWidth="1"/>
    <col min="2817" max="2817" width="4.28515625" style="11" customWidth="1"/>
    <col min="2818" max="2818" width="54.7109375" style="11" customWidth="1"/>
    <col min="2819" max="2819" width="8.85546875" style="11" customWidth="1"/>
    <col min="2820" max="2820" width="10" style="11" customWidth="1"/>
    <col min="2821" max="2821" width="11.5703125" style="11" customWidth="1"/>
    <col min="2822" max="2822" width="18.5703125" style="11" customWidth="1"/>
    <col min="2823" max="2823" width="9.42578125" style="11" bestFit="1" customWidth="1"/>
    <col min="2824" max="2824" width="14.7109375" style="11" customWidth="1"/>
    <col min="2825" max="2825" width="37.28515625" style="11" customWidth="1"/>
    <col min="2826" max="2826" width="9.140625" style="11"/>
    <col min="2827" max="2827" width="15.85546875" style="11" customWidth="1"/>
    <col min="2828" max="3071" width="9.140625" style="11"/>
    <col min="3072" max="3072" width="7.42578125" style="11" customWidth="1"/>
    <col min="3073" max="3073" width="4.28515625" style="11" customWidth="1"/>
    <col min="3074" max="3074" width="54.7109375" style="11" customWidth="1"/>
    <col min="3075" max="3075" width="8.85546875" style="11" customWidth="1"/>
    <col min="3076" max="3076" width="10" style="11" customWidth="1"/>
    <col min="3077" max="3077" width="11.5703125" style="11" customWidth="1"/>
    <col min="3078" max="3078" width="18.5703125" style="11" customWidth="1"/>
    <col min="3079" max="3079" width="9.42578125" style="11" bestFit="1" customWidth="1"/>
    <col min="3080" max="3080" width="14.7109375" style="11" customWidth="1"/>
    <col min="3081" max="3081" width="37.28515625" style="11" customWidth="1"/>
    <col min="3082" max="3082" width="9.140625" style="11"/>
    <col min="3083" max="3083" width="15.85546875" style="11" customWidth="1"/>
    <col min="3084" max="3327" width="9.140625" style="11"/>
    <col min="3328" max="3328" width="7.42578125" style="11" customWidth="1"/>
    <col min="3329" max="3329" width="4.28515625" style="11" customWidth="1"/>
    <col min="3330" max="3330" width="54.7109375" style="11" customWidth="1"/>
    <col min="3331" max="3331" width="8.85546875" style="11" customWidth="1"/>
    <col min="3332" max="3332" width="10" style="11" customWidth="1"/>
    <col min="3333" max="3333" width="11.5703125" style="11" customWidth="1"/>
    <col min="3334" max="3334" width="18.5703125" style="11" customWidth="1"/>
    <col min="3335" max="3335" width="9.42578125" style="11" bestFit="1" customWidth="1"/>
    <col min="3336" max="3336" width="14.7109375" style="11" customWidth="1"/>
    <col min="3337" max="3337" width="37.28515625" style="11" customWidth="1"/>
    <col min="3338" max="3338" width="9.140625" style="11"/>
    <col min="3339" max="3339" width="15.85546875" style="11" customWidth="1"/>
    <col min="3340" max="3583" width="9.140625" style="11"/>
    <col min="3584" max="3584" width="7.42578125" style="11" customWidth="1"/>
    <col min="3585" max="3585" width="4.28515625" style="11" customWidth="1"/>
    <col min="3586" max="3586" width="54.7109375" style="11" customWidth="1"/>
    <col min="3587" max="3587" width="8.85546875" style="11" customWidth="1"/>
    <col min="3588" max="3588" width="10" style="11" customWidth="1"/>
    <col min="3589" max="3589" width="11.5703125" style="11" customWidth="1"/>
    <col min="3590" max="3590" width="18.5703125" style="11" customWidth="1"/>
    <col min="3591" max="3591" width="9.42578125" style="11" bestFit="1" customWidth="1"/>
    <col min="3592" max="3592" width="14.7109375" style="11" customWidth="1"/>
    <col min="3593" max="3593" width="37.28515625" style="11" customWidth="1"/>
    <col min="3594" max="3594" width="9.140625" style="11"/>
    <col min="3595" max="3595" width="15.85546875" style="11" customWidth="1"/>
    <col min="3596" max="3839" width="9.140625" style="11"/>
    <col min="3840" max="3840" width="7.42578125" style="11" customWidth="1"/>
    <col min="3841" max="3841" width="4.28515625" style="11" customWidth="1"/>
    <col min="3842" max="3842" width="54.7109375" style="11" customWidth="1"/>
    <col min="3843" max="3843" width="8.85546875" style="11" customWidth="1"/>
    <col min="3844" max="3844" width="10" style="11" customWidth="1"/>
    <col min="3845" max="3845" width="11.5703125" style="11" customWidth="1"/>
    <col min="3846" max="3846" width="18.5703125" style="11" customWidth="1"/>
    <col min="3847" max="3847" width="9.42578125" style="11" bestFit="1" customWidth="1"/>
    <col min="3848" max="3848" width="14.7109375" style="11" customWidth="1"/>
    <col min="3849" max="3849" width="37.28515625" style="11" customWidth="1"/>
    <col min="3850" max="3850" width="9.140625" style="11"/>
    <col min="3851" max="3851" width="15.85546875" style="11" customWidth="1"/>
    <col min="3852" max="4095" width="9.140625" style="11"/>
    <col min="4096" max="4096" width="7.42578125" style="11" customWidth="1"/>
    <col min="4097" max="4097" width="4.28515625" style="11" customWidth="1"/>
    <col min="4098" max="4098" width="54.7109375" style="11" customWidth="1"/>
    <col min="4099" max="4099" width="8.85546875" style="11" customWidth="1"/>
    <col min="4100" max="4100" width="10" style="11" customWidth="1"/>
    <col min="4101" max="4101" width="11.5703125" style="11" customWidth="1"/>
    <col min="4102" max="4102" width="18.5703125" style="11" customWidth="1"/>
    <col min="4103" max="4103" width="9.42578125" style="11" bestFit="1" customWidth="1"/>
    <col min="4104" max="4104" width="14.7109375" style="11" customWidth="1"/>
    <col min="4105" max="4105" width="37.28515625" style="11" customWidth="1"/>
    <col min="4106" max="4106" width="9.140625" style="11"/>
    <col min="4107" max="4107" width="15.85546875" style="11" customWidth="1"/>
    <col min="4108" max="4351" width="9.140625" style="11"/>
    <col min="4352" max="4352" width="7.42578125" style="11" customWidth="1"/>
    <col min="4353" max="4353" width="4.28515625" style="11" customWidth="1"/>
    <col min="4354" max="4354" width="54.7109375" style="11" customWidth="1"/>
    <col min="4355" max="4355" width="8.85546875" style="11" customWidth="1"/>
    <col min="4356" max="4356" width="10" style="11" customWidth="1"/>
    <col min="4357" max="4357" width="11.5703125" style="11" customWidth="1"/>
    <col min="4358" max="4358" width="18.5703125" style="11" customWidth="1"/>
    <col min="4359" max="4359" width="9.42578125" style="11" bestFit="1" customWidth="1"/>
    <col min="4360" max="4360" width="14.7109375" style="11" customWidth="1"/>
    <col min="4361" max="4361" width="37.28515625" style="11" customWidth="1"/>
    <col min="4362" max="4362" width="9.140625" style="11"/>
    <col min="4363" max="4363" width="15.85546875" style="11" customWidth="1"/>
    <col min="4364" max="4607" width="9.140625" style="11"/>
    <col min="4608" max="4608" width="7.42578125" style="11" customWidth="1"/>
    <col min="4609" max="4609" width="4.28515625" style="11" customWidth="1"/>
    <col min="4610" max="4610" width="54.7109375" style="11" customWidth="1"/>
    <col min="4611" max="4611" width="8.85546875" style="11" customWidth="1"/>
    <col min="4612" max="4612" width="10" style="11" customWidth="1"/>
    <col min="4613" max="4613" width="11.5703125" style="11" customWidth="1"/>
    <col min="4614" max="4614" width="18.5703125" style="11" customWidth="1"/>
    <col min="4615" max="4615" width="9.42578125" style="11" bestFit="1" customWidth="1"/>
    <col min="4616" max="4616" width="14.7109375" style="11" customWidth="1"/>
    <col min="4617" max="4617" width="37.28515625" style="11" customWidth="1"/>
    <col min="4618" max="4618" width="9.140625" style="11"/>
    <col min="4619" max="4619" width="15.85546875" style="11" customWidth="1"/>
    <col min="4620" max="4863" width="9.140625" style="11"/>
    <col min="4864" max="4864" width="7.42578125" style="11" customWidth="1"/>
    <col min="4865" max="4865" width="4.28515625" style="11" customWidth="1"/>
    <col min="4866" max="4866" width="54.7109375" style="11" customWidth="1"/>
    <col min="4867" max="4867" width="8.85546875" style="11" customWidth="1"/>
    <col min="4868" max="4868" width="10" style="11" customWidth="1"/>
    <col min="4869" max="4869" width="11.5703125" style="11" customWidth="1"/>
    <col min="4870" max="4870" width="18.5703125" style="11" customWidth="1"/>
    <col min="4871" max="4871" width="9.42578125" style="11" bestFit="1" customWidth="1"/>
    <col min="4872" max="4872" width="14.7109375" style="11" customWidth="1"/>
    <col min="4873" max="4873" width="37.28515625" style="11" customWidth="1"/>
    <col min="4874" max="4874" width="9.140625" style="11"/>
    <col min="4875" max="4875" width="15.85546875" style="11" customWidth="1"/>
    <col min="4876" max="5119" width="9.140625" style="11"/>
    <col min="5120" max="5120" width="7.42578125" style="11" customWidth="1"/>
    <col min="5121" max="5121" width="4.28515625" style="11" customWidth="1"/>
    <col min="5122" max="5122" width="54.7109375" style="11" customWidth="1"/>
    <col min="5123" max="5123" width="8.85546875" style="11" customWidth="1"/>
    <col min="5124" max="5124" width="10" style="11" customWidth="1"/>
    <col min="5125" max="5125" width="11.5703125" style="11" customWidth="1"/>
    <col min="5126" max="5126" width="18.5703125" style="11" customWidth="1"/>
    <col min="5127" max="5127" width="9.42578125" style="11" bestFit="1" customWidth="1"/>
    <col min="5128" max="5128" width="14.7109375" style="11" customWidth="1"/>
    <col min="5129" max="5129" width="37.28515625" style="11" customWidth="1"/>
    <col min="5130" max="5130" width="9.140625" style="11"/>
    <col min="5131" max="5131" width="15.85546875" style="11" customWidth="1"/>
    <col min="5132" max="5375" width="9.140625" style="11"/>
    <col min="5376" max="5376" width="7.42578125" style="11" customWidth="1"/>
    <col min="5377" max="5377" width="4.28515625" style="11" customWidth="1"/>
    <col min="5378" max="5378" width="54.7109375" style="11" customWidth="1"/>
    <col min="5379" max="5379" width="8.85546875" style="11" customWidth="1"/>
    <col min="5380" max="5380" width="10" style="11" customWidth="1"/>
    <col min="5381" max="5381" width="11.5703125" style="11" customWidth="1"/>
    <col min="5382" max="5382" width="18.5703125" style="11" customWidth="1"/>
    <col min="5383" max="5383" width="9.42578125" style="11" bestFit="1" customWidth="1"/>
    <col min="5384" max="5384" width="14.7109375" style="11" customWidth="1"/>
    <col min="5385" max="5385" width="37.28515625" style="11" customWidth="1"/>
    <col min="5386" max="5386" width="9.140625" style="11"/>
    <col min="5387" max="5387" width="15.85546875" style="11" customWidth="1"/>
    <col min="5388" max="5631" width="9.140625" style="11"/>
    <col min="5632" max="5632" width="7.42578125" style="11" customWidth="1"/>
    <col min="5633" max="5633" width="4.28515625" style="11" customWidth="1"/>
    <col min="5634" max="5634" width="54.7109375" style="11" customWidth="1"/>
    <col min="5635" max="5635" width="8.85546875" style="11" customWidth="1"/>
    <col min="5636" max="5636" width="10" style="11" customWidth="1"/>
    <col min="5637" max="5637" width="11.5703125" style="11" customWidth="1"/>
    <col min="5638" max="5638" width="18.5703125" style="11" customWidth="1"/>
    <col min="5639" max="5639" width="9.42578125" style="11" bestFit="1" customWidth="1"/>
    <col min="5640" max="5640" width="14.7109375" style="11" customWidth="1"/>
    <col min="5641" max="5641" width="37.28515625" style="11" customWidth="1"/>
    <col min="5642" max="5642" width="9.140625" style="11"/>
    <col min="5643" max="5643" width="15.85546875" style="11" customWidth="1"/>
    <col min="5644" max="5887" width="9.140625" style="11"/>
    <col min="5888" max="5888" width="7.42578125" style="11" customWidth="1"/>
    <col min="5889" max="5889" width="4.28515625" style="11" customWidth="1"/>
    <col min="5890" max="5890" width="54.7109375" style="11" customWidth="1"/>
    <col min="5891" max="5891" width="8.85546875" style="11" customWidth="1"/>
    <col min="5892" max="5892" width="10" style="11" customWidth="1"/>
    <col min="5893" max="5893" width="11.5703125" style="11" customWidth="1"/>
    <col min="5894" max="5894" width="18.5703125" style="11" customWidth="1"/>
    <col min="5895" max="5895" width="9.42578125" style="11" bestFit="1" customWidth="1"/>
    <col min="5896" max="5896" width="14.7109375" style="11" customWidth="1"/>
    <col min="5897" max="5897" width="37.28515625" style="11" customWidth="1"/>
    <col min="5898" max="5898" width="9.140625" style="11"/>
    <col min="5899" max="5899" width="15.85546875" style="11" customWidth="1"/>
    <col min="5900" max="6143" width="9.140625" style="11"/>
    <col min="6144" max="6144" width="7.42578125" style="11" customWidth="1"/>
    <col min="6145" max="6145" width="4.28515625" style="11" customWidth="1"/>
    <col min="6146" max="6146" width="54.7109375" style="11" customWidth="1"/>
    <col min="6147" max="6147" width="8.85546875" style="11" customWidth="1"/>
    <col min="6148" max="6148" width="10" style="11" customWidth="1"/>
    <col min="6149" max="6149" width="11.5703125" style="11" customWidth="1"/>
    <col min="6150" max="6150" width="18.5703125" style="11" customWidth="1"/>
    <col min="6151" max="6151" width="9.42578125" style="11" bestFit="1" customWidth="1"/>
    <col min="6152" max="6152" width="14.7109375" style="11" customWidth="1"/>
    <col min="6153" max="6153" width="37.28515625" style="11" customWidth="1"/>
    <col min="6154" max="6154" width="9.140625" style="11"/>
    <col min="6155" max="6155" width="15.85546875" style="11" customWidth="1"/>
    <col min="6156" max="6399" width="9.140625" style="11"/>
    <col min="6400" max="6400" width="7.42578125" style="11" customWidth="1"/>
    <col min="6401" max="6401" width="4.28515625" style="11" customWidth="1"/>
    <col min="6402" max="6402" width="54.7109375" style="11" customWidth="1"/>
    <col min="6403" max="6403" width="8.85546875" style="11" customWidth="1"/>
    <col min="6404" max="6404" width="10" style="11" customWidth="1"/>
    <col min="6405" max="6405" width="11.5703125" style="11" customWidth="1"/>
    <col min="6406" max="6406" width="18.5703125" style="11" customWidth="1"/>
    <col min="6407" max="6407" width="9.42578125" style="11" bestFit="1" customWidth="1"/>
    <col min="6408" max="6408" width="14.7109375" style="11" customWidth="1"/>
    <col min="6409" max="6409" width="37.28515625" style="11" customWidth="1"/>
    <col min="6410" max="6410" width="9.140625" style="11"/>
    <col min="6411" max="6411" width="15.85546875" style="11" customWidth="1"/>
    <col min="6412" max="6655" width="9.140625" style="11"/>
    <col min="6656" max="6656" width="7.42578125" style="11" customWidth="1"/>
    <col min="6657" max="6657" width="4.28515625" style="11" customWidth="1"/>
    <col min="6658" max="6658" width="54.7109375" style="11" customWidth="1"/>
    <col min="6659" max="6659" width="8.85546875" style="11" customWidth="1"/>
    <col min="6660" max="6660" width="10" style="11" customWidth="1"/>
    <col min="6661" max="6661" width="11.5703125" style="11" customWidth="1"/>
    <col min="6662" max="6662" width="18.5703125" style="11" customWidth="1"/>
    <col min="6663" max="6663" width="9.42578125" style="11" bestFit="1" customWidth="1"/>
    <col min="6664" max="6664" width="14.7109375" style="11" customWidth="1"/>
    <col min="6665" max="6665" width="37.28515625" style="11" customWidth="1"/>
    <col min="6666" max="6666" width="9.140625" style="11"/>
    <col min="6667" max="6667" width="15.85546875" style="11" customWidth="1"/>
    <col min="6668" max="6911" width="9.140625" style="11"/>
    <col min="6912" max="6912" width="7.42578125" style="11" customWidth="1"/>
    <col min="6913" max="6913" width="4.28515625" style="11" customWidth="1"/>
    <col min="6914" max="6914" width="54.7109375" style="11" customWidth="1"/>
    <col min="6915" max="6915" width="8.85546875" style="11" customWidth="1"/>
    <col min="6916" max="6916" width="10" style="11" customWidth="1"/>
    <col min="6917" max="6917" width="11.5703125" style="11" customWidth="1"/>
    <col min="6918" max="6918" width="18.5703125" style="11" customWidth="1"/>
    <col min="6919" max="6919" width="9.42578125" style="11" bestFit="1" customWidth="1"/>
    <col min="6920" max="6920" width="14.7109375" style="11" customWidth="1"/>
    <col min="6921" max="6921" width="37.28515625" style="11" customWidth="1"/>
    <col min="6922" max="6922" width="9.140625" style="11"/>
    <col min="6923" max="6923" width="15.85546875" style="11" customWidth="1"/>
    <col min="6924" max="7167" width="9.140625" style="11"/>
    <col min="7168" max="7168" width="7.42578125" style="11" customWidth="1"/>
    <col min="7169" max="7169" width="4.28515625" style="11" customWidth="1"/>
    <col min="7170" max="7170" width="54.7109375" style="11" customWidth="1"/>
    <col min="7171" max="7171" width="8.85546875" style="11" customWidth="1"/>
    <col min="7172" max="7172" width="10" style="11" customWidth="1"/>
    <col min="7173" max="7173" width="11.5703125" style="11" customWidth="1"/>
    <col min="7174" max="7174" width="18.5703125" style="11" customWidth="1"/>
    <col min="7175" max="7175" width="9.42578125" style="11" bestFit="1" customWidth="1"/>
    <col min="7176" max="7176" width="14.7109375" style="11" customWidth="1"/>
    <col min="7177" max="7177" width="37.28515625" style="11" customWidth="1"/>
    <col min="7178" max="7178" width="9.140625" style="11"/>
    <col min="7179" max="7179" width="15.85546875" style="11" customWidth="1"/>
    <col min="7180" max="7423" width="9.140625" style="11"/>
    <col min="7424" max="7424" width="7.42578125" style="11" customWidth="1"/>
    <col min="7425" max="7425" width="4.28515625" style="11" customWidth="1"/>
    <col min="7426" max="7426" width="54.7109375" style="11" customWidth="1"/>
    <col min="7427" max="7427" width="8.85546875" style="11" customWidth="1"/>
    <col min="7428" max="7428" width="10" style="11" customWidth="1"/>
    <col min="7429" max="7429" width="11.5703125" style="11" customWidth="1"/>
    <col min="7430" max="7430" width="18.5703125" style="11" customWidth="1"/>
    <col min="7431" max="7431" width="9.42578125" style="11" bestFit="1" customWidth="1"/>
    <col min="7432" max="7432" width="14.7109375" style="11" customWidth="1"/>
    <col min="7433" max="7433" width="37.28515625" style="11" customWidth="1"/>
    <col min="7434" max="7434" width="9.140625" style="11"/>
    <col min="7435" max="7435" width="15.85546875" style="11" customWidth="1"/>
    <col min="7436" max="7679" width="9.140625" style="11"/>
    <col min="7680" max="7680" width="7.42578125" style="11" customWidth="1"/>
    <col min="7681" max="7681" width="4.28515625" style="11" customWidth="1"/>
    <col min="7682" max="7682" width="54.7109375" style="11" customWidth="1"/>
    <col min="7683" max="7683" width="8.85546875" style="11" customWidth="1"/>
    <col min="7684" max="7684" width="10" style="11" customWidth="1"/>
    <col min="7685" max="7685" width="11.5703125" style="11" customWidth="1"/>
    <col min="7686" max="7686" width="18.5703125" style="11" customWidth="1"/>
    <col min="7687" max="7687" width="9.42578125" style="11" bestFit="1" customWidth="1"/>
    <col min="7688" max="7688" width="14.7109375" style="11" customWidth="1"/>
    <col min="7689" max="7689" width="37.28515625" style="11" customWidth="1"/>
    <col min="7690" max="7690" width="9.140625" style="11"/>
    <col min="7691" max="7691" width="15.85546875" style="11" customWidth="1"/>
    <col min="7692" max="7935" width="9.140625" style="11"/>
    <col min="7936" max="7936" width="7.42578125" style="11" customWidth="1"/>
    <col min="7937" max="7937" width="4.28515625" style="11" customWidth="1"/>
    <col min="7938" max="7938" width="54.7109375" style="11" customWidth="1"/>
    <col min="7939" max="7939" width="8.85546875" style="11" customWidth="1"/>
    <col min="7940" max="7940" width="10" style="11" customWidth="1"/>
    <col min="7941" max="7941" width="11.5703125" style="11" customWidth="1"/>
    <col min="7942" max="7942" width="18.5703125" style="11" customWidth="1"/>
    <col min="7943" max="7943" width="9.42578125" style="11" bestFit="1" customWidth="1"/>
    <col min="7944" max="7944" width="14.7109375" style="11" customWidth="1"/>
    <col min="7945" max="7945" width="37.28515625" style="11" customWidth="1"/>
    <col min="7946" max="7946" width="9.140625" style="11"/>
    <col min="7947" max="7947" width="15.85546875" style="11" customWidth="1"/>
    <col min="7948" max="8191" width="9.140625" style="11"/>
    <col min="8192" max="8192" width="7.42578125" style="11" customWidth="1"/>
    <col min="8193" max="8193" width="4.28515625" style="11" customWidth="1"/>
    <col min="8194" max="8194" width="54.7109375" style="11" customWidth="1"/>
    <col min="8195" max="8195" width="8.85546875" style="11" customWidth="1"/>
    <col min="8196" max="8196" width="10" style="11" customWidth="1"/>
    <col min="8197" max="8197" width="11.5703125" style="11" customWidth="1"/>
    <col min="8198" max="8198" width="18.5703125" style="11" customWidth="1"/>
    <col min="8199" max="8199" width="9.42578125" style="11" bestFit="1" customWidth="1"/>
    <col min="8200" max="8200" width="14.7109375" style="11" customWidth="1"/>
    <col min="8201" max="8201" width="37.28515625" style="11" customWidth="1"/>
    <col min="8202" max="8202" width="9.140625" style="11"/>
    <col min="8203" max="8203" width="15.85546875" style="11" customWidth="1"/>
    <col min="8204" max="8447" width="9.140625" style="11"/>
    <col min="8448" max="8448" width="7.42578125" style="11" customWidth="1"/>
    <col min="8449" max="8449" width="4.28515625" style="11" customWidth="1"/>
    <col min="8450" max="8450" width="54.7109375" style="11" customWidth="1"/>
    <col min="8451" max="8451" width="8.85546875" style="11" customWidth="1"/>
    <col min="8452" max="8452" width="10" style="11" customWidth="1"/>
    <col min="8453" max="8453" width="11.5703125" style="11" customWidth="1"/>
    <col min="8454" max="8454" width="18.5703125" style="11" customWidth="1"/>
    <col min="8455" max="8455" width="9.42578125" style="11" bestFit="1" customWidth="1"/>
    <col min="8456" max="8456" width="14.7109375" style="11" customWidth="1"/>
    <col min="8457" max="8457" width="37.28515625" style="11" customWidth="1"/>
    <col min="8458" max="8458" width="9.140625" style="11"/>
    <col min="8459" max="8459" width="15.85546875" style="11" customWidth="1"/>
    <col min="8460" max="8703" width="9.140625" style="11"/>
    <col min="8704" max="8704" width="7.42578125" style="11" customWidth="1"/>
    <col min="8705" max="8705" width="4.28515625" style="11" customWidth="1"/>
    <col min="8706" max="8706" width="54.7109375" style="11" customWidth="1"/>
    <col min="8707" max="8707" width="8.85546875" style="11" customWidth="1"/>
    <col min="8708" max="8708" width="10" style="11" customWidth="1"/>
    <col min="8709" max="8709" width="11.5703125" style="11" customWidth="1"/>
    <col min="8710" max="8710" width="18.5703125" style="11" customWidth="1"/>
    <col min="8711" max="8711" width="9.42578125" style="11" bestFit="1" customWidth="1"/>
    <col min="8712" max="8712" width="14.7109375" style="11" customWidth="1"/>
    <col min="8713" max="8713" width="37.28515625" style="11" customWidth="1"/>
    <col min="8714" max="8714" width="9.140625" style="11"/>
    <col min="8715" max="8715" width="15.85546875" style="11" customWidth="1"/>
    <col min="8716" max="8959" width="9.140625" style="11"/>
    <col min="8960" max="8960" width="7.42578125" style="11" customWidth="1"/>
    <col min="8961" max="8961" width="4.28515625" style="11" customWidth="1"/>
    <col min="8962" max="8962" width="54.7109375" style="11" customWidth="1"/>
    <col min="8963" max="8963" width="8.85546875" style="11" customWidth="1"/>
    <col min="8964" max="8964" width="10" style="11" customWidth="1"/>
    <col min="8965" max="8965" width="11.5703125" style="11" customWidth="1"/>
    <col min="8966" max="8966" width="18.5703125" style="11" customWidth="1"/>
    <col min="8967" max="8967" width="9.42578125" style="11" bestFit="1" customWidth="1"/>
    <col min="8968" max="8968" width="14.7109375" style="11" customWidth="1"/>
    <col min="8969" max="8969" width="37.28515625" style="11" customWidth="1"/>
    <col min="8970" max="8970" width="9.140625" style="11"/>
    <col min="8971" max="8971" width="15.85546875" style="11" customWidth="1"/>
    <col min="8972" max="9215" width="9.140625" style="11"/>
    <col min="9216" max="9216" width="7.42578125" style="11" customWidth="1"/>
    <col min="9217" max="9217" width="4.28515625" style="11" customWidth="1"/>
    <col min="9218" max="9218" width="54.7109375" style="11" customWidth="1"/>
    <col min="9219" max="9219" width="8.85546875" style="11" customWidth="1"/>
    <col min="9220" max="9220" width="10" style="11" customWidth="1"/>
    <col min="9221" max="9221" width="11.5703125" style="11" customWidth="1"/>
    <col min="9222" max="9222" width="18.5703125" style="11" customWidth="1"/>
    <col min="9223" max="9223" width="9.42578125" style="11" bestFit="1" customWidth="1"/>
    <col min="9224" max="9224" width="14.7109375" style="11" customWidth="1"/>
    <col min="9225" max="9225" width="37.28515625" style="11" customWidth="1"/>
    <col min="9226" max="9226" width="9.140625" style="11"/>
    <col min="9227" max="9227" width="15.85546875" style="11" customWidth="1"/>
    <col min="9228" max="9471" width="9.140625" style="11"/>
    <col min="9472" max="9472" width="7.42578125" style="11" customWidth="1"/>
    <col min="9473" max="9473" width="4.28515625" style="11" customWidth="1"/>
    <col min="9474" max="9474" width="54.7109375" style="11" customWidth="1"/>
    <col min="9475" max="9475" width="8.85546875" style="11" customWidth="1"/>
    <col min="9476" max="9476" width="10" style="11" customWidth="1"/>
    <col min="9477" max="9477" width="11.5703125" style="11" customWidth="1"/>
    <col min="9478" max="9478" width="18.5703125" style="11" customWidth="1"/>
    <col min="9479" max="9479" width="9.42578125" style="11" bestFit="1" customWidth="1"/>
    <col min="9480" max="9480" width="14.7109375" style="11" customWidth="1"/>
    <col min="9481" max="9481" width="37.28515625" style="11" customWidth="1"/>
    <col min="9482" max="9482" width="9.140625" style="11"/>
    <col min="9483" max="9483" width="15.85546875" style="11" customWidth="1"/>
    <col min="9484" max="9727" width="9.140625" style="11"/>
    <col min="9728" max="9728" width="7.42578125" style="11" customWidth="1"/>
    <col min="9729" max="9729" width="4.28515625" style="11" customWidth="1"/>
    <col min="9730" max="9730" width="54.7109375" style="11" customWidth="1"/>
    <col min="9731" max="9731" width="8.85546875" style="11" customWidth="1"/>
    <col min="9732" max="9732" width="10" style="11" customWidth="1"/>
    <col min="9733" max="9733" width="11.5703125" style="11" customWidth="1"/>
    <col min="9734" max="9734" width="18.5703125" style="11" customWidth="1"/>
    <col min="9735" max="9735" width="9.42578125" style="11" bestFit="1" customWidth="1"/>
    <col min="9736" max="9736" width="14.7109375" style="11" customWidth="1"/>
    <col min="9737" max="9737" width="37.28515625" style="11" customWidth="1"/>
    <col min="9738" max="9738" width="9.140625" style="11"/>
    <col min="9739" max="9739" width="15.85546875" style="11" customWidth="1"/>
    <col min="9740" max="9983" width="9.140625" style="11"/>
    <col min="9984" max="9984" width="7.42578125" style="11" customWidth="1"/>
    <col min="9985" max="9985" width="4.28515625" style="11" customWidth="1"/>
    <col min="9986" max="9986" width="54.7109375" style="11" customWidth="1"/>
    <col min="9987" max="9987" width="8.85546875" style="11" customWidth="1"/>
    <col min="9988" max="9988" width="10" style="11" customWidth="1"/>
    <col min="9989" max="9989" width="11.5703125" style="11" customWidth="1"/>
    <col min="9990" max="9990" width="18.5703125" style="11" customWidth="1"/>
    <col min="9991" max="9991" width="9.42578125" style="11" bestFit="1" customWidth="1"/>
    <col min="9992" max="9992" width="14.7109375" style="11" customWidth="1"/>
    <col min="9993" max="9993" width="37.28515625" style="11" customWidth="1"/>
    <col min="9994" max="9994" width="9.140625" style="11"/>
    <col min="9995" max="9995" width="15.85546875" style="11" customWidth="1"/>
    <col min="9996" max="10239" width="9.140625" style="11"/>
    <col min="10240" max="10240" width="7.42578125" style="11" customWidth="1"/>
    <col min="10241" max="10241" width="4.28515625" style="11" customWidth="1"/>
    <col min="10242" max="10242" width="54.7109375" style="11" customWidth="1"/>
    <col min="10243" max="10243" width="8.85546875" style="11" customWidth="1"/>
    <col min="10244" max="10244" width="10" style="11" customWidth="1"/>
    <col min="10245" max="10245" width="11.5703125" style="11" customWidth="1"/>
    <col min="10246" max="10246" width="18.5703125" style="11" customWidth="1"/>
    <col min="10247" max="10247" width="9.42578125" style="11" bestFit="1" customWidth="1"/>
    <col min="10248" max="10248" width="14.7109375" style="11" customWidth="1"/>
    <col min="10249" max="10249" width="37.28515625" style="11" customWidth="1"/>
    <col min="10250" max="10250" width="9.140625" style="11"/>
    <col min="10251" max="10251" width="15.85546875" style="11" customWidth="1"/>
    <col min="10252" max="10495" width="9.140625" style="11"/>
    <col min="10496" max="10496" width="7.42578125" style="11" customWidth="1"/>
    <col min="10497" max="10497" width="4.28515625" style="11" customWidth="1"/>
    <col min="10498" max="10498" width="54.7109375" style="11" customWidth="1"/>
    <col min="10499" max="10499" width="8.85546875" style="11" customWidth="1"/>
    <col min="10500" max="10500" width="10" style="11" customWidth="1"/>
    <col min="10501" max="10501" width="11.5703125" style="11" customWidth="1"/>
    <col min="10502" max="10502" width="18.5703125" style="11" customWidth="1"/>
    <col min="10503" max="10503" width="9.42578125" style="11" bestFit="1" customWidth="1"/>
    <col min="10504" max="10504" width="14.7109375" style="11" customWidth="1"/>
    <col min="10505" max="10505" width="37.28515625" style="11" customWidth="1"/>
    <col min="10506" max="10506" width="9.140625" style="11"/>
    <col min="10507" max="10507" width="15.85546875" style="11" customWidth="1"/>
    <col min="10508" max="10751" width="9.140625" style="11"/>
    <col min="10752" max="10752" width="7.42578125" style="11" customWidth="1"/>
    <col min="10753" max="10753" width="4.28515625" style="11" customWidth="1"/>
    <col min="10754" max="10754" width="54.7109375" style="11" customWidth="1"/>
    <col min="10755" max="10755" width="8.85546875" style="11" customWidth="1"/>
    <col min="10756" max="10756" width="10" style="11" customWidth="1"/>
    <col min="10757" max="10757" width="11.5703125" style="11" customWidth="1"/>
    <col min="10758" max="10758" width="18.5703125" style="11" customWidth="1"/>
    <col min="10759" max="10759" width="9.42578125" style="11" bestFit="1" customWidth="1"/>
    <col min="10760" max="10760" width="14.7109375" style="11" customWidth="1"/>
    <col min="10761" max="10761" width="37.28515625" style="11" customWidth="1"/>
    <col min="10762" max="10762" width="9.140625" style="11"/>
    <col min="10763" max="10763" width="15.85546875" style="11" customWidth="1"/>
    <col min="10764" max="11007" width="9.140625" style="11"/>
    <col min="11008" max="11008" width="7.42578125" style="11" customWidth="1"/>
    <col min="11009" max="11009" width="4.28515625" style="11" customWidth="1"/>
    <col min="11010" max="11010" width="54.7109375" style="11" customWidth="1"/>
    <col min="11011" max="11011" width="8.85546875" style="11" customWidth="1"/>
    <col min="11012" max="11012" width="10" style="11" customWidth="1"/>
    <col min="11013" max="11013" width="11.5703125" style="11" customWidth="1"/>
    <col min="11014" max="11014" width="18.5703125" style="11" customWidth="1"/>
    <col min="11015" max="11015" width="9.42578125" style="11" bestFit="1" customWidth="1"/>
    <col min="11016" max="11016" width="14.7109375" style="11" customWidth="1"/>
    <col min="11017" max="11017" width="37.28515625" style="11" customWidth="1"/>
    <col min="11018" max="11018" width="9.140625" style="11"/>
    <col min="11019" max="11019" width="15.85546875" style="11" customWidth="1"/>
    <col min="11020" max="11263" width="9.140625" style="11"/>
    <col min="11264" max="11264" width="7.42578125" style="11" customWidth="1"/>
    <col min="11265" max="11265" width="4.28515625" style="11" customWidth="1"/>
    <col min="11266" max="11266" width="54.7109375" style="11" customWidth="1"/>
    <col min="11267" max="11267" width="8.85546875" style="11" customWidth="1"/>
    <col min="11268" max="11268" width="10" style="11" customWidth="1"/>
    <col min="11269" max="11269" width="11.5703125" style="11" customWidth="1"/>
    <col min="11270" max="11270" width="18.5703125" style="11" customWidth="1"/>
    <col min="11271" max="11271" width="9.42578125" style="11" bestFit="1" customWidth="1"/>
    <col min="11272" max="11272" width="14.7109375" style="11" customWidth="1"/>
    <col min="11273" max="11273" width="37.28515625" style="11" customWidth="1"/>
    <col min="11274" max="11274" width="9.140625" style="11"/>
    <col min="11275" max="11275" width="15.85546875" style="11" customWidth="1"/>
    <col min="11276" max="11519" width="9.140625" style="11"/>
    <col min="11520" max="11520" width="7.42578125" style="11" customWidth="1"/>
    <col min="11521" max="11521" width="4.28515625" style="11" customWidth="1"/>
    <col min="11522" max="11522" width="54.7109375" style="11" customWidth="1"/>
    <col min="11523" max="11523" width="8.85546875" style="11" customWidth="1"/>
    <col min="11524" max="11524" width="10" style="11" customWidth="1"/>
    <col min="11525" max="11525" width="11.5703125" style="11" customWidth="1"/>
    <col min="11526" max="11526" width="18.5703125" style="11" customWidth="1"/>
    <col min="11527" max="11527" width="9.42578125" style="11" bestFit="1" customWidth="1"/>
    <col min="11528" max="11528" width="14.7109375" style="11" customWidth="1"/>
    <col min="11529" max="11529" width="37.28515625" style="11" customWidth="1"/>
    <col min="11530" max="11530" width="9.140625" style="11"/>
    <col min="11531" max="11531" width="15.85546875" style="11" customWidth="1"/>
    <col min="11532" max="11775" width="9.140625" style="11"/>
    <col min="11776" max="11776" width="7.42578125" style="11" customWidth="1"/>
    <col min="11777" max="11777" width="4.28515625" style="11" customWidth="1"/>
    <col min="11778" max="11778" width="54.7109375" style="11" customWidth="1"/>
    <col min="11779" max="11779" width="8.85546875" style="11" customWidth="1"/>
    <col min="11780" max="11780" width="10" style="11" customWidth="1"/>
    <col min="11781" max="11781" width="11.5703125" style="11" customWidth="1"/>
    <col min="11782" max="11782" width="18.5703125" style="11" customWidth="1"/>
    <col min="11783" max="11783" width="9.42578125" style="11" bestFit="1" customWidth="1"/>
    <col min="11784" max="11784" width="14.7109375" style="11" customWidth="1"/>
    <col min="11785" max="11785" width="37.28515625" style="11" customWidth="1"/>
    <col min="11786" max="11786" width="9.140625" style="11"/>
    <col min="11787" max="11787" width="15.85546875" style="11" customWidth="1"/>
    <col min="11788" max="12031" width="9.140625" style="11"/>
    <col min="12032" max="12032" width="7.42578125" style="11" customWidth="1"/>
    <col min="12033" max="12033" width="4.28515625" style="11" customWidth="1"/>
    <col min="12034" max="12034" width="54.7109375" style="11" customWidth="1"/>
    <col min="12035" max="12035" width="8.85546875" style="11" customWidth="1"/>
    <col min="12036" max="12036" width="10" style="11" customWidth="1"/>
    <col min="12037" max="12037" width="11.5703125" style="11" customWidth="1"/>
    <col min="12038" max="12038" width="18.5703125" style="11" customWidth="1"/>
    <col min="12039" max="12039" width="9.42578125" style="11" bestFit="1" customWidth="1"/>
    <col min="12040" max="12040" width="14.7109375" style="11" customWidth="1"/>
    <col min="12041" max="12041" width="37.28515625" style="11" customWidth="1"/>
    <col min="12042" max="12042" width="9.140625" style="11"/>
    <col min="12043" max="12043" width="15.85546875" style="11" customWidth="1"/>
    <col min="12044" max="12287" width="9.140625" style="11"/>
    <col min="12288" max="12288" width="7.42578125" style="11" customWidth="1"/>
    <col min="12289" max="12289" width="4.28515625" style="11" customWidth="1"/>
    <col min="12290" max="12290" width="54.7109375" style="11" customWidth="1"/>
    <col min="12291" max="12291" width="8.85546875" style="11" customWidth="1"/>
    <col min="12292" max="12292" width="10" style="11" customWidth="1"/>
    <col min="12293" max="12293" width="11.5703125" style="11" customWidth="1"/>
    <col min="12294" max="12294" width="18.5703125" style="11" customWidth="1"/>
    <col min="12295" max="12295" width="9.42578125" style="11" bestFit="1" customWidth="1"/>
    <col min="12296" max="12296" width="14.7109375" style="11" customWidth="1"/>
    <col min="12297" max="12297" width="37.28515625" style="11" customWidth="1"/>
    <col min="12298" max="12298" width="9.140625" style="11"/>
    <col min="12299" max="12299" width="15.85546875" style="11" customWidth="1"/>
    <col min="12300" max="12543" width="9.140625" style="11"/>
    <col min="12544" max="12544" width="7.42578125" style="11" customWidth="1"/>
    <col min="12545" max="12545" width="4.28515625" style="11" customWidth="1"/>
    <col min="12546" max="12546" width="54.7109375" style="11" customWidth="1"/>
    <col min="12547" max="12547" width="8.85546875" style="11" customWidth="1"/>
    <col min="12548" max="12548" width="10" style="11" customWidth="1"/>
    <col min="12549" max="12549" width="11.5703125" style="11" customWidth="1"/>
    <col min="12550" max="12550" width="18.5703125" style="11" customWidth="1"/>
    <col min="12551" max="12551" width="9.42578125" style="11" bestFit="1" customWidth="1"/>
    <col min="12552" max="12552" width="14.7109375" style="11" customWidth="1"/>
    <col min="12553" max="12553" width="37.28515625" style="11" customWidth="1"/>
    <col min="12554" max="12554" width="9.140625" style="11"/>
    <col min="12555" max="12555" width="15.85546875" style="11" customWidth="1"/>
    <col min="12556" max="12799" width="9.140625" style="11"/>
    <col min="12800" max="12800" width="7.42578125" style="11" customWidth="1"/>
    <col min="12801" max="12801" width="4.28515625" style="11" customWidth="1"/>
    <col min="12802" max="12802" width="54.7109375" style="11" customWidth="1"/>
    <col min="12803" max="12803" width="8.85546875" style="11" customWidth="1"/>
    <col min="12804" max="12804" width="10" style="11" customWidth="1"/>
    <col min="12805" max="12805" width="11.5703125" style="11" customWidth="1"/>
    <col min="12806" max="12806" width="18.5703125" style="11" customWidth="1"/>
    <col min="12807" max="12807" width="9.42578125" style="11" bestFit="1" customWidth="1"/>
    <col min="12808" max="12808" width="14.7109375" style="11" customWidth="1"/>
    <col min="12809" max="12809" width="37.28515625" style="11" customWidth="1"/>
    <col min="12810" max="12810" width="9.140625" style="11"/>
    <col min="12811" max="12811" width="15.85546875" style="11" customWidth="1"/>
    <col min="12812" max="13055" width="9.140625" style="11"/>
    <col min="13056" max="13056" width="7.42578125" style="11" customWidth="1"/>
    <col min="13057" max="13057" width="4.28515625" style="11" customWidth="1"/>
    <col min="13058" max="13058" width="54.7109375" style="11" customWidth="1"/>
    <col min="13059" max="13059" width="8.85546875" style="11" customWidth="1"/>
    <col min="13060" max="13060" width="10" style="11" customWidth="1"/>
    <col min="13061" max="13061" width="11.5703125" style="11" customWidth="1"/>
    <col min="13062" max="13062" width="18.5703125" style="11" customWidth="1"/>
    <col min="13063" max="13063" width="9.42578125" style="11" bestFit="1" customWidth="1"/>
    <col min="13064" max="13064" width="14.7109375" style="11" customWidth="1"/>
    <col min="13065" max="13065" width="37.28515625" style="11" customWidth="1"/>
    <col min="13066" max="13066" width="9.140625" style="11"/>
    <col min="13067" max="13067" width="15.85546875" style="11" customWidth="1"/>
    <col min="13068" max="13311" width="9.140625" style="11"/>
    <col min="13312" max="13312" width="7.42578125" style="11" customWidth="1"/>
    <col min="13313" max="13313" width="4.28515625" style="11" customWidth="1"/>
    <col min="13314" max="13314" width="54.7109375" style="11" customWidth="1"/>
    <col min="13315" max="13315" width="8.85546875" style="11" customWidth="1"/>
    <col min="13316" max="13316" width="10" style="11" customWidth="1"/>
    <col min="13317" max="13317" width="11.5703125" style="11" customWidth="1"/>
    <col min="13318" max="13318" width="18.5703125" style="11" customWidth="1"/>
    <col min="13319" max="13319" width="9.42578125" style="11" bestFit="1" customWidth="1"/>
    <col min="13320" max="13320" width="14.7109375" style="11" customWidth="1"/>
    <col min="13321" max="13321" width="37.28515625" style="11" customWidth="1"/>
    <col min="13322" max="13322" width="9.140625" style="11"/>
    <col min="13323" max="13323" width="15.85546875" style="11" customWidth="1"/>
    <col min="13324" max="13567" width="9.140625" style="11"/>
    <col min="13568" max="13568" width="7.42578125" style="11" customWidth="1"/>
    <col min="13569" max="13569" width="4.28515625" style="11" customWidth="1"/>
    <col min="13570" max="13570" width="54.7109375" style="11" customWidth="1"/>
    <col min="13571" max="13571" width="8.85546875" style="11" customWidth="1"/>
    <col min="13572" max="13572" width="10" style="11" customWidth="1"/>
    <col min="13573" max="13573" width="11.5703125" style="11" customWidth="1"/>
    <col min="13574" max="13574" width="18.5703125" style="11" customWidth="1"/>
    <col min="13575" max="13575" width="9.42578125" style="11" bestFit="1" customWidth="1"/>
    <col min="13576" max="13576" width="14.7109375" style="11" customWidth="1"/>
    <col min="13577" max="13577" width="37.28515625" style="11" customWidth="1"/>
    <col min="13578" max="13578" width="9.140625" style="11"/>
    <col min="13579" max="13579" width="15.85546875" style="11" customWidth="1"/>
    <col min="13580" max="13823" width="9.140625" style="11"/>
    <col min="13824" max="13824" width="7.42578125" style="11" customWidth="1"/>
    <col min="13825" max="13825" width="4.28515625" style="11" customWidth="1"/>
    <col min="13826" max="13826" width="54.7109375" style="11" customWidth="1"/>
    <col min="13827" max="13827" width="8.85546875" style="11" customWidth="1"/>
    <col min="13828" max="13828" width="10" style="11" customWidth="1"/>
    <col min="13829" max="13829" width="11.5703125" style="11" customWidth="1"/>
    <col min="13830" max="13830" width="18.5703125" style="11" customWidth="1"/>
    <col min="13831" max="13831" width="9.42578125" style="11" bestFit="1" customWidth="1"/>
    <col min="13832" max="13832" width="14.7109375" style="11" customWidth="1"/>
    <col min="13833" max="13833" width="37.28515625" style="11" customWidth="1"/>
    <col min="13834" max="13834" width="9.140625" style="11"/>
    <col min="13835" max="13835" width="15.85546875" style="11" customWidth="1"/>
    <col min="13836" max="14079" width="9.140625" style="11"/>
    <col min="14080" max="14080" width="7.42578125" style="11" customWidth="1"/>
    <col min="14081" max="14081" width="4.28515625" style="11" customWidth="1"/>
    <col min="14082" max="14082" width="54.7109375" style="11" customWidth="1"/>
    <col min="14083" max="14083" width="8.85546875" style="11" customWidth="1"/>
    <col min="14084" max="14084" width="10" style="11" customWidth="1"/>
    <col min="14085" max="14085" width="11.5703125" style="11" customWidth="1"/>
    <col min="14086" max="14086" width="18.5703125" style="11" customWidth="1"/>
    <col min="14087" max="14087" width="9.42578125" style="11" bestFit="1" customWidth="1"/>
    <col min="14088" max="14088" width="14.7109375" style="11" customWidth="1"/>
    <col min="14089" max="14089" width="37.28515625" style="11" customWidth="1"/>
    <col min="14090" max="14090" width="9.140625" style="11"/>
    <col min="14091" max="14091" width="15.85546875" style="11" customWidth="1"/>
    <col min="14092" max="14335" width="9.140625" style="11"/>
    <col min="14336" max="14336" width="7.42578125" style="11" customWidth="1"/>
    <col min="14337" max="14337" width="4.28515625" style="11" customWidth="1"/>
    <col min="14338" max="14338" width="54.7109375" style="11" customWidth="1"/>
    <col min="14339" max="14339" width="8.85546875" style="11" customWidth="1"/>
    <col min="14340" max="14340" width="10" style="11" customWidth="1"/>
    <col min="14341" max="14341" width="11.5703125" style="11" customWidth="1"/>
    <col min="14342" max="14342" width="18.5703125" style="11" customWidth="1"/>
    <col min="14343" max="14343" width="9.42578125" style="11" bestFit="1" customWidth="1"/>
    <col min="14344" max="14344" width="14.7109375" style="11" customWidth="1"/>
    <col min="14345" max="14345" width="37.28515625" style="11" customWidth="1"/>
    <col min="14346" max="14346" width="9.140625" style="11"/>
    <col min="14347" max="14347" width="15.85546875" style="11" customWidth="1"/>
    <col min="14348" max="14591" width="9.140625" style="11"/>
    <col min="14592" max="14592" width="7.42578125" style="11" customWidth="1"/>
    <col min="14593" max="14593" width="4.28515625" style="11" customWidth="1"/>
    <col min="14594" max="14594" width="54.7109375" style="11" customWidth="1"/>
    <col min="14595" max="14595" width="8.85546875" style="11" customWidth="1"/>
    <col min="14596" max="14596" width="10" style="11" customWidth="1"/>
    <col min="14597" max="14597" width="11.5703125" style="11" customWidth="1"/>
    <col min="14598" max="14598" width="18.5703125" style="11" customWidth="1"/>
    <col min="14599" max="14599" width="9.42578125" style="11" bestFit="1" customWidth="1"/>
    <col min="14600" max="14600" width="14.7109375" style="11" customWidth="1"/>
    <col min="14601" max="14601" width="37.28515625" style="11" customWidth="1"/>
    <col min="14602" max="14602" width="9.140625" style="11"/>
    <col min="14603" max="14603" width="15.85546875" style="11" customWidth="1"/>
    <col min="14604" max="14847" width="9.140625" style="11"/>
    <col min="14848" max="14848" width="7.42578125" style="11" customWidth="1"/>
    <col min="14849" max="14849" width="4.28515625" style="11" customWidth="1"/>
    <col min="14850" max="14850" width="54.7109375" style="11" customWidth="1"/>
    <col min="14851" max="14851" width="8.85546875" style="11" customWidth="1"/>
    <col min="14852" max="14852" width="10" style="11" customWidth="1"/>
    <col min="14853" max="14853" width="11.5703125" style="11" customWidth="1"/>
    <col min="14854" max="14854" width="18.5703125" style="11" customWidth="1"/>
    <col min="14855" max="14855" width="9.42578125" style="11" bestFit="1" customWidth="1"/>
    <col min="14856" max="14856" width="14.7109375" style="11" customWidth="1"/>
    <col min="14857" max="14857" width="37.28515625" style="11" customWidth="1"/>
    <col min="14858" max="14858" width="9.140625" style="11"/>
    <col min="14859" max="14859" width="15.85546875" style="11" customWidth="1"/>
    <col min="14860" max="15103" width="9.140625" style="11"/>
    <col min="15104" max="15104" width="7.42578125" style="11" customWidth="1"/>
    <col min="15105" max="15105" width="4.28515625" style="11" customWidth="1"/>
    <col min="15106" max="15106" width="54.7109375" style="11" customWidth="1"/>
    <col min="15107" max="15107" width="8.85546875" style="11" customWidth="1"/>
    <col min="15108" max="15108" width="10" style="11" customWidth="1"/>
    <col min="15109" max="15109" width="11.5703125" style="11" customWidth="1"/>
    <col min="15110" max="15110" width="18.5703125" style="11" customWidth="1"/>
    <col min="15111" max="15111" width="9.42578125" style="11" bestFit="1" customWidth="1"/>
    <col min="15112" max="15112" width="14.7109375" style="11" customWidth="1"/>
    <col min="15113" max="15113" width="37.28515625" style="11" customWidth="1"/>
    <col min="15114" max="15114" width="9.140625" style="11"/>
    <col min="15115" max="15115" width="15.85546875" style="11" customWidth="1"/>
    <col min="15116" max="15359" width="9.140625" style="11"/>
    <col min="15360" max="15360" width="7.42578125" style="11" customWidth="1"/>
    <col min="15361" max="15361" width="4.28515625" style="11" customWidth="1"/>
    <col min="15362" max="15362" width="54.7109375" style="11" customWidth="1"/>
    <col min="15363" max="15363" width="8.85546875" style="11" customWidth="1"/>
    <col min="15364" max="15364" width="10" style="11" customWidth="1"/>
    <col min="15365" max="15365" width="11.5703125" style="11" customWidth="1"/>
    <col min="15366" max="15366" width="18.5703125" style="11" customWidth="1"/>
    <col min="15367" max="15367" width="9.42578125" style="11" bestFit="1" customWidth="1"/>
    <col min="15368" max="15368" width="14.7109375" style="11" customWidth="1"/>
    <col min="15369" max="15369" width="37.28515625" style="11" customWidth="1"/>
    <col min="15370" max="15370" width="9.140625" style="11"/>
    <col min="15371" max="15371" width="15.85546875" style="11" customWidth="1"/>
    <col min="15372" max="15615" width="9.140625" style="11"/>
    <col min="15616" max="15616" width="7.42578125" style="11" customWidth="1"/>
    <col min="15617" max="15617" width="4.28515625" style="11" customWidth="1"/>
    <col min="15618" max="15618" width="54.7109375" style="11" customWidth="1"/>
    <col min="15619" max="15619" width="8.85546875" style="11" customWidth="1"/>
    <col min="15620" max="15620" width="10" style="11" customWidth="1"/>
    <col min="15621" max="15621" width="11.5703125" style="11" customWidth="1"/>
    <col min="15622" max="15622" width="18.5703125" style="11" customWidth="1"/>
    <col min="15623" max="15623" width="9.42578125" style="11" bestFit="1" customWidth="1"/>
    <col min="15624" max="15624" width="14.7109375" style="11" customWidth="1"/>
    <col min="15625" max="15625" width="37.28515625" style="11" customWidth="1"/>
    <col min="15626" max="15626" width="9.140625" style="11"/>
    <col min="15627" max="15627" width="15.85546875" style="11" customWidth="1"/>
    <col min="15628" max="15871" width="9.140625" style="11"/>
    <col min="15872" max="15872" width="7.42578125" style="11" customWidth="1"/>
    <col min="15873" max="15873" width="4.28515625" style="11" customWidth="1"/>
    <col min="15874" max="15874" width="54.7109375" style="11" customWidth="1"/>
    <col min="15875" max="15875" width="8.85546875" style="11" customWidth="1"/>
    <col min="15876" max="15876" width="10" style="11" customWidth="1"/>
    <col min="15877" max="15877" width="11.5703125" style="11" customWidth="1"/>
    <col min="15878" max="15878" width="18.5703125" style="11" customWidth="1"/>
    <col min="15879" max="15879" width="9.42578125" style="11" bestFit="1" customWidth="1"/>
    <col min="15880" max="15880" width="14.7109375" style="11" customWidth="1"/>
    <col min="15881" max="15881" width="37.28515625" style="11" customWidth="1"/>
    <col min="15882" max="15882" width="9.140625" style="11"/>
    <col min="15883" max="15883" width="15.85546875" style="11" customWidth="1"/>
    <col min="15884" max="16127" width="9.140625" style="11"/>
    <col min="16128" max="16128" width="7.42578125" style="11" customWidth="1"/>
    <col min="16129" max="16129" width="4.28515625" style="11" customWidth="1"/>
    <col min="16130" max="16130" width="54.7109375" style="11" customWidth="1"/>
    <col min="16131" max="16131" width="8.85546875" style="11" customWidth="1"/>
    <col min="16132" max="16132" width="10" style="11" customWidth="1"/>
    <col min="16133" max="16133" width="11.5703125" style="11" customWidth="1"/>
    <col min="16134" max="16134" width="18.5703125" style="11" customWidth="1"/>
    <col min="16135" max="16135" width="9.42578125" style="11" bestFit="1" customWidth="1"/>
    <col min="16136" max="16136" width="14.7109375" style="11" customWidth="1"/>
    <col min="16137" max="16137" width="37.28515625" style="11" customWidth="1"/>
    <col min="16138" max="16138" width="9.140625" style="11"/>
    <col min="16139" max="16139" width="15.85546875" style="11" customWidth="1"/>
    <col min="16140" max="16384" width="9.140625" style="11"/>
  </cols>
  <sheetData>
    <row r="1" spans="1:11" s="5" customFormat="1" ht="45" customHeight="1" thickTop="1" thickBot="1">
      <c r="A1" s="38" t="s">
        <v>16</v>
      </c>
      <c r="B1" s="47" t="s">
        <v>17</v>
      </c>
      <c r="C1" s="39" t="s">
        <v>18</v>
      </c>
      <c r="D1" s="40" t="s">
        <v>0</v>
      </c>
      <c r="E1" s="41" t="s">
        <v>19</v>
      </c>
      <c r="F1" s="42" t="s">
        <v>20</v>
      </c>
      <c r="H1" s="6"/>
    </row>
    <row r="2" spans="1:11" s="5" customFormat="1" ht="15" customHeight="1" thickTop="1">
      <c r="A2" s="65"/>
      <c r="B2" s="66"/>
      <c r="C2" s="66"/>
      <c r="D2" s="67"/>
      <c r="E2" s="68"/>
      <c r="F2" s="69"/>
      <c r="H2" s="6"/>
    </row>
    <row r="3" spans="1:11" ht="15" customHeight="1" outlineLevel="1">
      <c r="A3" s="77" t="s">
        <v>21</v>
      </c>
      <c r="B3" s="146" t="s">
        <v>3</v>
      </c>
      <c r="C3" s="13"/>
      <c r="D3" s="14"/>
      <c r="E3" s="74"/>
      <c r="F3" s="15"/>
    </row>
    <row r="4" spans="1:11" ht="15" customHeight="1" outlineLevel="1">
      <c r="A4" s="12"/>
      <c r="B4" s="113"/>
      <c r="C4" s="13"/>
      <c r="D4" s="14"/>
      <c r="E4" s="95"/>
      <c r="F4" s="15"/>
    </row>
    <row r="5" spans="1:11" s="17" customFormat="1" ht="100.5" customHeight="1" outlineLevel="1">
      <c r="A5" s="49" t="s">
        <v>1</v>
      </c>
      <c r="B5" s="125" t="s">
        <v>57</v>
      </c>
      <c r="C5" s="50"/>
      <c r="D5" s="51"/>
      <c r="E5" s="96"/>
      <c r="F5" s="52"/>
      <c r="H5" s="18"/>
    </row>
    <row r="6" spans="1:11" s="17" customFormat="1" ht="15" customHeight="1" outlineLevel="1">
      <c r="A6" s="49" t="s">
        <v>55</v>
      </c>
      <c r="B6" s="48" t="s">
        <v>56</v>
      </c>
      <c r="C6" s="151" t="s">
        <v>22</v>
      </c>
      <c r="D6" s="152">
        <v>8.5</v>
      </c>
      <c r="E6" s="175"/>
      <c r="F6" s="46" t="str">
        <f>IF(AND(D6&lt;&gt;"",E6&lt;&gt;""),ROUND($D6*E6,2),"-")</f>
        <v>-</v>
      </c>
      <c r="H6" s="18"/>
    </row>
    <row r="7" spans="1:11" s="1" customFormat="1" ht="15" customHeight="1" outlineLevel="1">
      <c r="A7" s="57"/>
      <c r="B7" s="126"/>
      <c r="C7" s="8"/>
      <c r="D7" s="58"/>
      <c r="E7" s="59"/>
      <c r="F7" s="60"/>
      <c r="H7" s="2"/>
    </row>
    <row r="8" spans="1:11" s="1" customFormat="1" ht="130.5" customHeight="1" outlineLevel="1">
      <c r="A8" s="53" t="s">
        <v>7</v>
      </c>
      <c r="B8" s="125" t="s">
        <v>54</v>
      </c>
      <c r="C8" s="23"/>
      <c r="D8" s="54"/>
      <c r="E8" s="55"/>
      <c r="F8" s="56"/>
      <c r="H8" s="2"/>
      <c r="I8" s="3"/>
    </row>
    <row r="9" spans="1:11" s="1" customFormat="1" ht="15" customHeight="1" outlineLevel="1">
      <c r="A9" s="53"/>
      <c r="B9" s="48" t="s">
        <v>28</v>
      </c>
      <c r="C9" s="43" t="s">
        <v>104</v>
      </c>
      <c r="D9" s="44">
        <v>2</v>
      </c>
      <c r="E9" s="176"/>
      <c r="F9" s="46" t="str">
        <f>IF(AND(D9&lt;&gt;"",E9&lt;&gt;""),ROUND($D9*E9,2),"-")</f>
        <v>-</v>
      </c>
      <c r="H9" s="2"/>
      <c r="I9" s="3"/>
    </row>
    <row r="10" spans="1:11" s="1" customFormat="1" ht="15" customHeight="1" outlineLevel="1">
      <c r="A10" s="53"/>
      <c r="B10" s="127"/>
      <c r="H10" s="2"/>
      <c r="I10" s="3"/>
    </row>
    <row r="11" spans="1:11" s="1" customFormat="1" ht="59.45" customHeight="1" outlineLevel="1">
      <c r="A11" s="53" t="s">
        <v>8</v>
      </c>
      <c r="B11" s="94" t="s">
        <v>97</v>
      </c>
      <c r="C11" s="23"/>
      <c r="D11" s="61"/>
      <c r="E11" s="62"/>
      <c r="F11" s="56"/>
      <c r="H11" s="2"/>
      <c r="K11" s="4"/>
    </row>
    <row r="12" spans="1:11" s="1" customFormat="1" ht="15" customHeight="1" outlineLevel="1">
      <c r="A12" s="53"/>
      <c r="B12" s="48" t="s">
        <v>28</v>
      </c>
      <c r="C12" s="43" t="s">
        <v>104</v>
      </c>
      <c r="D12" s="44">
        <v>1</v>
      </c>
      <c r="E12" s="176"/>
      <c r="F12" s="46" t="str">
        <f>IF(AND(D12&lt;&gt;"",E12&lt;&gt;""),ROUND($D12*E12,2),"-")</f>
        <v>-</v>
      </c>
      <c r="H12" s="2"/>
      <c r="K12" s="4"/>
    </row>
    <row r="13" spans="1:11" s="1" customFormat="1" ht="15" customHeight="1" outlineLevel="1">
      <c r="A13" s="53"/>
      <c r="B13" s="128"/>
      <c r="C13" s="63"/>
      <c r="D13" s="61"/>
      <c r="E13" s="62"/>
      <c r="F13" s="56"/>
      <c r="H13" s="2"/>
    </row>
    <row r="14" spans="1:11" s="1" customFormat="1" ht="75.75" customHeight="1" outlineLevel="1">
      <c r="A14" s="53" t="s">
        <v>9</v>
      </c>
      <c r="B14" s="129" t="s">
        <v>83</v>
      </c>
      <c r="C14" s="20"/>
      <c r="D14" s="97"/>
      <c r="E14" s="97"/>
      <c r="F14" s="20"/>
      <c r="H14" s="2"/>
    </row>
    <row r="15" spans="1:11" s="1" customFormat="1" ht="15" customHeight="1" outlineLevel="1">
      <c r="A15" s="53"/>
      <c r="B15" s="130" t="s">
        <v>28</v>
      </c>
      <c r="C15" s="43" t="s">
        <v>104</v>
      </c>
      <c r="D15" s="44">
        <v>1</v>
      </c>
      <c r="E15" s="176"/>
      <c r="F15" s="46" t="str">
        <f>IF(AND(D15&lt;&gt;"",E15&lt;&gt;""),ROUND($D15*E15,2),"-")</f>
        <v>-</v>
      </c>
      <c r="H15" s="2"/>
    </row>
    <row r="16" spans="1:11" s="1" customFormat="1" ht="15" customHeight="1" outlineLevel="1">
      <c r="A16" s="53"/>
      <c r="B16" s="64"/>
      <c r="C16" s="78"/>
      <c r="D16" s="75"/>
      <c r="E16" s="79"/>
      <c r="F16" s="80"/>
      <c r="H16" s="2"/>
    </row>
    <row r="17" spans="1:8" s="1" customFormat="1" ht="73.5" customHeight="1" outlineLevel="1">
      <c r="A17" s="53" t="s">
        <v>10</v>
      </c>
      <c r="B17" s="64" t="s">
        <v>58</v>
      </c>
      <c r="C17" s="78"/>
      <c r="D17" s="75"/>
      <c r="E17" s="79"/>
      <c r="F17" s="80"/>
      <c r="H17" s="2"/>
    </row>
    <row r="18" spans="1:8" s="1" customFormat="1" ht="15" customHeight="1" outlineLevel="1">
      <c r="A18" s="53"/>
      <c r="B18" s="48" t="s">
        <v>59</v>
      </c>
      <c r="C18" s="43" t="s">
        <v>22</v>
      </c>
      <c r="D18" s="44">
        <v>50.8</v>
      </c>
      <c r="E18" s="176"/>
      <c r="F18" s="46" t="str">
        <f>IF(AND(D18&lt;&gt;"",E18&lt;&gt;""),ROUND($D18*E18,2),"-")</f>
        <v>-</v>
      </c>
      <c r="H18" s="2"/>
    </row>
    <row r="19" spans="1:8" s="1" customFormat="1" ht="15" customHeight="1" outlineLevel="1">
      <c r="A19" s="53"/>
      <c r="B19" s="64"/>
      <c r="C19" s="78"/>
      <c r="D19" s="75"/>
      <c r="E19" s="79"/>
      <c r="F19" s="80"/>
      <c r="H19" s="2"/>
    </row>
    <row r="20" spans="1:8" s="1" customFormat="1" ht="120" customHeight="1" outlineLevel="1">
      <c r="A20" s="53" t="s">
        <v>11</v>
      </c>
      <c r="B20" s="64" t="s">
        <v>149</v>
      </c>
      <c r="C20" s="78"/>
      <c r="D20" s="75"/>
      <c r="E20" s="79"/>
      <c r="F20" s="80"/>
      <c r="H20" s="2"/>
    </row>
    <row r="21" spans="1:8" s="1" customFormat="1" ht="30" customHeight="1" outlineLevel="1">
      <c r="A21" s="53"/>
      <c r="B21" s="134" t="s">
        <v>150</v>
      </c>
      <c r="C21" s="145" t="s">
        <v>33</v>
      </c>
      <c r="D21" s="36">
        <v>40</v>
      </c>
      <c r="E21" s="177"/>
      <c r="F21" s="37" t="str">
        <f>IF(AND(D21&lt;&gt;"",E21&lt;&gt;""),ROUND($D21*E21,2),"-")</f>
        <v>-</v>
      </c>
      <c r="H21" s="2"/>
    </row>
    <row r="22" spans="1:8" ht="6.95" customHeight="1" outlineLevel="1">
      <c r="B22" s="98"/>
      <c r="C22" s="99"/>
      <c r="D22" s="100"/>
      <c r="E22" s="7"/>
      <c r="F22" s="7"/>
    </row>
    <row r="23" spans="1:8" s="1" customFormat="1" ht="15" customHeight="1" outlineLevel="1">
      <c r="A23" s="89"/>
      <c r="B23" s="181" t="s">
        <v>23</v>
      </c>
      <c r="C23" s="182"/>
      <c r="D23" s="182"/>
      <c r="E23" s="101"/>
      <c r="F23" s="102">
        <f>SUM(F6:F21)</f>
        <v>0</v>
      </c>
      <c r="H23" s="2"/>
    </row>
    <row r="24" spans="1:8" s="1" customFormat="1" ht="15" customHeight="1" outlineLevel="1">
      <c r="A24" s="53"/>
      <c r="B24" s="168"/>
      <c r="C24" s="168"/>
      <c r="D24" s="168"/>
      <c r="E24" s="79"/>
      <c r="F24" s="104"/>
      <c r="H24" s="2"/>
    </row>
    <row r="25" spans="1:8" s="1" customFormat="1" ht="15" customHeight="1" outlineLevel="1">
      <c r="A25" s="53"/>
      <c r="B25" s="168"/>
      <c r="C25" s="168"/>
      <c r="D25" s="168"/>
      <c r="E25" s="79"/>
      <c r="F25" s="104"/>
      <c r="H25" s="2"/>
    </row>
    <row r="26" spans="1:8" s="1" customFormat="1" ht="15" customHeight="1" outlineLevel="1">
      <c r="A26" s="53"/>
      <c r="B26" s="168"/>
      <c r="C26" s="168"/>
      <c r="D26" s="168"/>
      <c r="E26" s="79"/>
      <c r="F26" s="104"/>
      <c r="H26" s="2"/>
    </row>
    <row r="27" spans="1:8" s="1" customFormat="1" ht="15" customHeight="1" outlineLevel="1">
      <c r="A27" s="53"/>
      <c r="B27" s="168"/>
      <c r="C27" s="168"/>
      <c r="D27" s="168"/>
      <c r="E27" s="79"/>
      <c r="F27" s="104"/>
      <c r="H27" s="2"/>
    </row>
    <row r="28" spans="1:8" s="1" customFormat="1" ht="15" customHeight="1" outlineLevel="1">
      <c r="A28" s="53"/>
      <c r="B28" s="168"/>
      <c r="C28" s="168"/>
      <c r="D28" s="168"/>
      <c r="E28" s="79"/>
      <c r="F28" s="104"/>
      <c r="H28" s="2"/>
    </row>
    <row r="29" spans="1:8" s="1" customFormat="1" ht="15" customHeight="1" outlineLevel="1">
      <c r="A29" s="53"/>
      <c r="B29" s="168"/>
      <c r="C29" s="168"/>
      <c r="D29" s="168"/>
      <c r="E29" s="79"/>
      <c r="F29" s="104"/>
      <c r="H29" s="2"/>
    </row>
    <row r="30" spans="1:8" s="1" customFormat="1" ht="15" customHeight="1" outlineLevel="1">
      <c r="A30" s="53"/>
      <c r="B30" s="168"/>
      <c r="C30" s="168"/>
      <c r="D30" s="168"/>
      <c r="E30" s="79"/>
      <c r="F30" s="104"/>
      <c r="H30" s="2"/>
    </row>
    <row r="31" spans="1:8" s="1" customFormat="1" ht="15" customHeight="1" outlineLevel="1">
      <c r="A31" s="53"/>
      <c r="B31" s="168"/>
      <c r="C31" s="168"/>
      <c r="D31" s="168"/>
      <c r="E31" s="79"/>
      <c r="F31" s="104"/>
      <c r="H31" s="2"/>
    </row>
    <row r="32" spans="1:8" s="1" customFormat="1" ht="15" customHeight="1" outlineLevel="1">
      <c r="A32" s="53"/>
      <c r="B32" s="168"/>
      <c r="C32" s="168"/>
      <c r="D32" s="168"/>
      <c r="E32" s="79"/>
      <c r="F32" s="104"/>
      <c r="H32" s="2"/>
    </row>
    <row r="33" spans="1:8" s="1" customFormat="1" ht="15" customHeight="1" outlineLevel="1">
      <c r="A33" s="53"/>
      <c r="B33" s="103"/>
      <c r="C33" s="103"/>
      <c r="D33" s="103"/>
      <c r="E33" s="79"/>
      <c r="F33" s="104"/>
      <c r="H33" s="2"/>
    </row>
    <row r="34" spans="1:8" s="1" customFormat="1" ht="15" customHeight="1" outlineLevel="1">
      <c r="A34" s="53"/>
      <c r="B34" s="116"/>
      <c r="C34" s="116"/>
      <c r="D34" s="116"/>
      <c r="E34" s="79"/>
      <c r="F34" s="104"/>
      <c r="H34" s="2"/>
    </row>
    <row r="35" spans="1:8" s="1" customFormat="1" ht="15" customHeight="1" outlineLevel="1" thickBot="1">
      <c r="A35" s="53"/>
      <c r="B35" s="116"/>
      <c r="C35" s="116"/>
      <c r="D35" s="116"/>
      <c r="E35" s="79"/>
      <c r="F35" s="104"/>
      <c r="H35" s="2"/>
    </row>
    <row r="36" spans="1:8" s="5" customFormat="1" ht="45" customHeight="1" thickTop="1" thickBot="1">
      <c r="A36" s="38" t="s">
        <v>16</v>
      </c>
      <c r="B36" s="47" t="s">
        <v>17</v>
      </c>
      <c r="C36" s="39" t="s">
        <v>18</v>
      </c>
      <c r="D36" s="40" t="s">
        <v>0</v>
      </c>
      <c r="E36" s="41" t="s">
        <v>19</v>
      </c>
      <c r="F36" s="42" t="s">
        <v>20</v>
      </c>
      <c r="H36" s="6"/>
    </row>
    <row r="37" spans="1:8" s="5" customFormat="1" ht="15" customHeight="1" thickTop="1">
      <c r="A37" s="65"/>
      <c r="B37" s="66"/>
      <c r="C37" s="66"/>
      <c r="D37" s="67"/>
      <c r="E37" s="68"/>
      <c r="F37" s="69"/>
      <c r="H37" s="6"/>
    </row>
    <row r="38" spans="1:8" ht="18" customHeight="1" outlineLevel="1">
      <c r="A38" s="12" t="s">
        <v>24</v>
      </c>
      <c r="B38" s="113" t="s">
        <v>4</v>
      </c>
      <c r="D38" s="70"/>
    </row>
    <row r="39" spans="1:8" s="1" customFormat="1" ht="15" customHeight="1" outlineLevel="1">
      <c r="A39" s="53"/>
      <c r="B39" s="116"/>
      <c r="C39" s="116"/>
      <c r="D39" s="116"/>
      <c r="E39" s="79"/>
      <c r="F39" s="104"/>
      <c r="H39" s="2"/>
    </row>
    <row r="40" spans="1:8" s="1" customFormat="1" ht="102.75" customHeight="1" outlineLevel="1">
      <c r="A40" s="53" t="s">
        <v>1</v>
      </c>
      <c r="B40" s="125" t="s">
        <v>84</v>
      </c>
      <c r="E40" s="105"/>
      <c r="H40" s="2"/>
    </row>
    <row r="41" spans="1:8" s="1" customFormat="1" ht="30" customHeight="1" outlineLevel="1">
      <c r="A41" s="53"/>
      <c r="B41" s="118" t="s">
        <v>180</v>
      </c>
      <c r="C41" s="145" t="s">
        <v>34</v>
      </c>
      <c r="D41" s="36">
        <v>11</v>
      </c>
      <c r="E41" s="177"/>
      <c r="F41" s="37" t="str">
        <f>IF(AND(D41&lt;&gt;"",E41&lt;&gt;""),ROUND($D41*E41,2),"-")</f>
        <v>-</v>
      </c>
      <c r="H41" s="2"/>
    </row>
    <row r="42" spans="1:8" s="1" customFormat="1" ht="15" customHeight="1" outlineLevel="1">
      <c r="A42" s="71"/>
      <c r="B42" s="131"/>
      <c r="C42" s="23"/>
      <c r="D42" s="54"/>
      <c r="E42" s="55"/>
      <c r="F42" s="56"/>
      <c r="H42" s="2"/>
    </row>
    <row r="43" spans="1:8" s="1" customFormat="1" ht="87" customHeight="1" outlineLevel="1">
      <c r="A43" s="53" t="s">
        <v>7</v>
      </c>
      <c r="B43" s="92" t="s">
        <v>179</v>
      </c>
      <c r="C43" s="21"/>
      <c r="D43" s="61"/>
      <c r="E43" s="106"/>
      <c r="F43" s="56"/>
      <c r="H43" s="2"/>
    </row>
    <row r="44" spans="1:8" s="35" customFormat="1" ht="30" customHeight="1" outlineLevel="1">
      <c r="A44" s="107"/>
      <c r="B44" s="118" t="s">
        <v>181</v>
      </c>
      <c r="C44" s="145" t="s">
        <v>34</v>
      </c>
      <c r="D44" s="36">
        <v>1.74</v>
      </c>
      <c r="E44" s="177"/>
      <c r="F44" s="37" t="str">
        <f>IF(AND(D44&lt;&gt;"",E44&lt;&gt;""),ROUND($D44*E44,2),"-")</f>
        <v>-</v>
      </c>
      <c r="H44" s="2"/>
    </row>
    <row r="45" spans="1:8" s="5" customFormat="1" ht="15" customHeight="1">
      <c r="A45" s="65"/>
      <c r="B45" s="66"/>
      <c r="C45" s="66"/>
      <c r="D45" s="67"/>
      <c r="E45" s="68"/>
      <c r="F45" s="69"/>
      <c r="H45" s="6"/>
    </row>
    <row r="46" spans="1:8" s="1" customFormat="1" ht="85.5" outlineLevel="1">
      <c r="A46" s="53" t="s">
        <v>8</v>
      </c>
      <c r="B46" s="92" t="s">
        <v>182</v>
      </c>
      <c r="C46" s="21"/>
      <c r="D46" s="61"/>
      <c r="E46" s="62"/>
      <c r="F46" s="56"/>
      <c r="H46" s="2"/>
    </row>
    <row r="47" spans="1:8" s="1" customFormat="1" ht="30" customHeight="1" outlineLevel="1">
      <c r="A47" s="53"/>
      <c r="B47" s="118" t="s">
        <v>61</v>
      </c>
      <c r="C47" s="145" t="s">
        <v>34</v>
      </c>
      <c r="D47" s="36">
        <v>25.2</v>
      </c>
      <c r="E47" s="177"/>
      <c r="F47" s="37" t="str">
        <f>IF(AND(D47&lt;&gt;"",E47&lt;&gt;""),ROUND($D47*E47,2),"-")</f>
        <v>-</v>
      </c>
      <c r="H47" s="2"/>
    </row>
    <row r="48" spans="1:8" s="1" customFormat="1" ht="15" customHeight="1" outlineLevel="1">
      <c r="A48" s="53"/>
      <c r="B48" s="94"/>
      <c r="C48" s="23"/>
      <c r="D48" s="61"/>
      <c r="E48" s="62"/>
      <c r="F48" s="56"/>
      <c r="H48" s="2"/>
    </row>
    <row r="49" spans="1:8" s="1" customFormat="1" ht="28.5" outlineLevel="1">
      <c r="A49" s="53" t="s">
        <v>9</v>
      </c>
      <c r="B49" s="92" t="s">
        <v>183</v>
      </c>
      <c r="C49" s="21"/>
      <c r="D49" s="61"/>
      <c r="E49" s="62"/>
      <c r="F49" s="56"/>
      <c r="H49" s="2"/>
    </row>
    <row r="50" spans="1:8" s="1" customFormat="1" ht="144.75" customHeight="1" outlineLevel="1">
      <c r="A50" s="53" t="s">
        <v>62</v>
      </c>
      <c r="B50" s="94" t="s">
        <v>171</v>
      </c>
      <c r="C50" s="23"/>
      <c r="D50" s="61"/>
      <c r="E50" s="62"/>
      <c r="F50" s="56"/>
      <c r="H50" s="2"/>
    </row>
    <row r="51" spans="1:8" s="1" customFormat="1" ht="30" customHeight="1" outlineLevel="1">
      <c r="A51" s="53"/>
      <c r="B51" s="118" t="s">
        <v>85</v>
      </c>
      <c r="C51" s="145" t="s">
        <v>34</v>
      </c>
      <c r="D51" s="36">
        <v>4.63</v>
      </c>
      <c r="E51" s="177"/>
      <c r="F51" s="37" t="str">
        <f>IF(AND(D51&lt;&gt;"",E51&lt;&gt;""),ROUND($D51*E51,2),"-")</f>
        <v>-</v>
      </c>
      <c r="H51" s="2"/>
    </row>
    <row r="52" spans="1:8" s="1" customFormat="1" ht="15" customHeight="1" outlineLevel="1">
      <c r="A52" s="53"/>
      <c r="B52" s="94"/>
      <c r="C52" s="23"/>
      <c r="D52" s="61"/>
      <c r="E52" s="62"/>
      <c r="F52" s="56"/>
      <c r="H52" s="2"/>
    </row>
    <row r="53" spans="1:8" s="1" customFormat="1" ht="87" customHeight="1" outlineLevel="1">
      <c r="A53" s="53" t="s">
        <v>63</v>
      </c>
      <c r="B53" s="94" t="s">
        <v>86</v>
      </c>
      <c r="C53" s="23"/>
      <c r="D53" s="61"/>
      <c r="E53" s="62"/>
      <c r="F53" s="56"/>
      <c r="H53" s="2"/>
    </row>
    <row r="54" spans="1:8" s="1" customFormat="1" ht="30" customHeight="1" outlineLevel="1">
      <c r="A54" s="53"/>
      <c r="B54" s="118" t="s">
        <v>85</v>
      </c>
      <c r="C54" s="145" t="s">
        <v>34</v>
      </c>
      <c r="D54" s="36">
        <v>3.42</v>
      </c>
      <c r="E54" s="177"/>
      <c r="F54" s="37" t="str">
        <f>IF(AND(D54&lt;&gt;"",E54&lt;&gt;""),ROUND($D54*E54,2),"-")</f>
        <v>-</v>
      </c>
      <c r="H54" s="2"/>
    </row>
    <row r="55" spans="1:8" s="1" customFormat="1" ht="15" customHeight="1" outlineLevel="1">
      <c r="A55" s="53"/>
      <c r="B55" s="94"/>
      <c r="C55" s="23"/>
      <c r="D55" s="61"/>
      <c r="E55" s="62"/>
      <c r="F55" s="56"/>
      <c r="H55" s="2"/>
    </row>
    <row r="56" spans="1:8" s="1" customFormat="1" ht="114" outlineLevel="1">
      <c r="A56" s="53" t="s">
        <v>10</v>
      </c>
      <c r="B56" s="94" t="s">
        <v>184</v>
      </c>
      <c r="C56" s="23"/>
      <c r="D56" s="61"/>
      <c r="E56" s="62"/>
      <c r="F56" s="56"/>
      <c r="H56" s="2"/>
    </row>
    <row r="57" spans="1:8" s="1" customFormat="1" ht="15" customHeight="1" outlineLevel="1">
      <c r="A57" s="53"/>
      <c r="B57" s="117" t="s">
        <v>175</v>
      </c>
      <c r="C57" s="43" t="s">
        <v>34</v>
      </c>
      <c r="D57" s="44">
        <v>31</v>
      </c>
      <c r="E57" s="176"/>
      <c r="F57" s="46" t="str">
        <f>IF(AND(D57&lt;&gt;"",E57&lt;&gt;""),ROUND($D57*E57,2),"-")</f>
        <v>-</v>
      </c>
      <c r="H57" s="2"/>
    </row>
    <row r="58" spans="1:8" s="1" customFormat="1" ht="15" customHeight="1" outlineLevel="1" thickBot="1">
      <c r="A58" s="53"/>
      <c r="B58" s="92"/>
      <c r="C58" s="78"/>
      <c r="D58" s="75"/>
      <c r="E58" s="79"/>
      <c r="F58" s="80"/>
      <c r="H58" s="2"/>
    </row>
    <row r="59" spans="1:8" s="5" customFormat="1" ht="45" customHeight="1" thickTop="1" thickBot="1">
      <c r="A59" s="38" t="s">
        <v>16</v>
      </c>
      <c r="B59" s="47" t="s">
        <v>17</v>
      </c>
      <c r="C59" s="39" t="s">
        <v>18</v>
      </c>
      <c r="D59" s="40" t="s">
        <v>0</v>
      </c>
      <c r="E59" s="41" t="s">
        <v>19</v>
      </c>
      <c r="F59" s="42" t="s">
        <v>20</v>
      </c>
      <c r="H59" s="6"/>
    </row>
    <row r="60" spans="1:8" s="5" customFormat="1" ht="15" customHeight="1" thickTop="1">
      <c r="A60" s="65"/>
      <c r="B60" s="66"/>
      <c r="C60" s="66"/>
      <c r="D60" s="67"/>
      <c r="E60" s="68"/>
      <c r="F60" s="69"/>
      <c r="H60" s="6"/>
    </row>
    <row r="61" spans="1:8" s="1" customFormat="1" ht="47.25" customHeight="1" outlineLevel="1">
      <c r="A61" s="53" t="s">
        <v>11</v>
      </c>
      <c r="B61" s="94" t="s">
        <v>185</v>
      </c>
      <c r="C61" s="23"/>
      <c r="D61" s="61"/>
      <c r="E61" s="62"/>
      <c r="F61" s="56"/>
      <c r="H61" s="2"/>
    </row>
    <row r="62" spans="1:8" s="1" customFormat="1" ht="15" customHeight="1" outlineLevel="1">
      <c r="A62" s="53"/>
      <c r="B62" s="93" t="s">
        <v>186</v>
      </c>
      <c r="C62" s="43" t="s">
        <v>34</v>
      </c>
      <c r="D62" s="36">
        <v>9.26</v>
      </c>
      <c r="E62" s="177"/>
      <c r="F62" s="37" t="str">
        <f>IF(AND(D62&lt;&gt;"",E62&lt;&gt;""),ROUND($D62*E62,2),"-")</f>
        <v>-</v>
      </c>
      <c r="H62" s="2"/>
    </row>
    <row r="63" spans="1:8" s="1" customFormat="1" ht="15" customHeight="1" outlineLevel="1">
      <c r="A63" s="53"/>
      <c r="B63" s="72"/>
      <c r="C63" s="78"/>
      <c r="D63" s="61"/>
      <c r="E63" s="62"/>
      <c r="F63" s="56"/>
      <c r="H63" s="2"/>
    </row>
    <row r="64" spans="1:8" s="1" customFormat="1" ht="59.25" customHeight="1" outlineLevel="1">
      <c r="A64" s="53" t="s">
        <v>12</v>
      </c>
      <c r="B64" s="92" t="s">
        <v>187</v>
      </c>
      <c r="C64" s="21"/>
      <c r="D64" s="112"/>
      <c r="E64" s="62"/>
      <c r="F64" s="56"/>
      <c r="H64" s="2"/>
    </row>
    <row r="65" spans="1:8" s="1" customFormat="1" ht="15" customHeight="1" outlineLevel="1">
      <c r="A65" s="53"/>
      <c r="B65" s="118" t="s">
        <v>66</v>
      </c>
      <c r="C65" s="43" t="s">
        <v>34</v>
      </c>
      <c r="D65" s="44">
        <v>14.05</v>
      </c>
      <c r="E65" s="176"/>
      <c r="F65" s="46" t="str">
        <f>IF(AND(D65&lt;&gt;"",E65&lt;&gt;""),ROUND($D65*E65,2),"-")</f>
        <v>-</v>
      </c>
      <c r="H65" s="2"/>
    </row>
    <row r="66" spans="1:8" s="1" customFormat="1" ht="15" customHeight="1" outlineLevel="1">
      <c r="A66" s="53"/>
      <c r="B66" s="94"/>
      <c r="C66" s="78"/>
      <c r="D66" s="75"/>
      <c r="E66" s="79"/>
      <c r="F66" s="80"/>
      <c r="H66" s="2"/>
    </row>
    <row r="67" spans="1:8" s="1" customFormat="1" ht="89.25" customHeight="1" outlineLevel="1">
      <c r="A67" s="53" t="s">
        <v>13</v>
      </c>
      <c r="B67" s="92" t="s">
        <v>64</v>
      </c>
      <c r="C67" s="21"/>
      <c r="D67" s="61"/>
      <c r="E67" s="62"/>
      <c r="F67" s="56"/>
      <c r="H67" s="2"/>
    </row>
    <row r="68" spans="1:8" s="1" customFormat="1" ht="30" customHeight="1" outlineLevel="1">
      <c r="A68" s="53"/>
      <c r="B68" s="118" t="s">
        <v>60</v>
      </c>
      <c r="C68" s="145" t="s">
        <v>34</v>
      </c>
      <c r="D68" s="36">
        <v>8.61</v>
      </c>
      <c r="E68" s="177"/>
      <c r="F68" s="37" t="str">
        <f>IF(AND(D68&lt;&gt;"",E68&lt;&gt;""),ROUND($D68*E68,2),"-")</f>
        <v>-</v>
      </c>
      <c r="H68" s="2"/>
    </row>
    <row r="69" spans="1:8" s="1" customFormat="1" ht="15" customHeight="1" outlineLevel="1">
      <c r="A69" s="53"/>
      <c r="B69" s="94"/>
      <c r="C69" s="23"/>
      <c r="D69" s="61"/>
      <c r="E69" s="62"/>
      <c r="F69" s="56"/>
      <c r="H69" s="2"/>
    </row>
    <row r="70" spans="1:8" s="1" customFormat="1" ht="73.5" customHeight="1" outlineLevel="1">
      <c r="A70" s="53" t="s">
        <v>14</v>
      </c>
      <c r="B70" s="92" t="s">
        <v>188</v>
      </c>
      <c r="C70" s="21"/>
      <c r="D70" s="61"/>
      <c r="E70" s="62"/>
      <c r="F70" s="56"/>
      <c r="H70" s="2"/>
    </row>
    <row r="71" spans="1:8" s="1" customFormat="1" ht="30.6" customHeight="1" outlineLevel="1">
      <c r="A71" s="53"/>
      <c r="B71" s="118" t="s">
        <v>65</v>
      </c>
      <c r="C71" s="145" t="s">
        <v>34</v>
      </c>
      <c r="D71" s="36">
        <v>5.69</v>
      </c>
      <c r="E71" s="177"/>
      <c r="F71" s="37" t="str">
        <f>IF(AND(D71&lt;&gt;"",E71&lt;&gt;""),ROUND($D71*E71,2),"-")</f>
        <v>-</v>
      </c>
      <c r="H71" s="2"/>
    </row>
    <row r="72" spans="1:8" s="1" customFormat="1" ht="15" customHeight="1" outlineLevel="1">
      <c r="A72" s="53"/>
      <c r="B72" s="94"/>
      <c r="C72" s="23"/>
      <c r="D72" s="61"/>
      <c r="E72" s="62"/>
      <c r="F72" s="56"/>
      <c r="H72" s="2"/>
    </row>
    <row r="73" spans="1:8" s="1" customFormat="1" ht="60" customHeight="1" outlineLevel="1">
      <c r="A73" s="53" t="s">
        <v>15</v>
      </c>
      <c r="B73" s="94" t="s">
        <v>133</v>
      </c>
      <c r="C73" s="78"/>
      <c r="D73" s="75"/>
      <c r="E73" s="79"/>
      <c r="F73" s="80"/>
      <c r="H73" s="2"/>
    </row>
    <row r="74" spans="1:8" s="1" customFormat="1" ht="30" customHeight="1" outlineLevel="1">
      <c r="A74" s="53"/>
      <c r="B74" s="118" t="s">
        <v>67</v>
      </c>
      <c r="C74" s="145" t="s">
        <v>34</v>
      </c>
      <c r="D74" s="36">
        <v>0.16</v>
      </c>
      <c r="E74" s="177"/>
      <c r="F74" s="37" t="str">
        <f>IF(AND(D74&lt;&gt;"",E74&lt;&gt;""),ROUND($D74*E74,2),"-")</f>
        <v>-</v>
      </c>
      <c r="H74" s="2"/>
    </row>
    <row r="75" spans="1:8" s="1" customFormat="1" ht="15" customHeight="1" outlineLevel="1">
      <c r="A75" s="53"/>
      <c r="B75" s="94"/>
      <c r="C75" s="23"/>
      <c r="D75" s="61"/>
      <c r="E75" s="62"/>
      <c r="F75" s="56"/>
      <c r="H75" s="2"/>
    </row>
    <row r="76" spans="1:8" s="1" customFormat="1" ht="30" customHeight="1" outlineLevel="1">
      <c r="A76" s="53" t="s">
        <v>151</v>
      </c>
      <c r="B76" s="94" t="s">
        <v>177</v>
      </c>
      <c r="C76" s="23"/>
      <c r="D76" s="61"/>
      <c r="E76" s="62"/>
      <c r="F76" s="56"/>
      <c r="H76" s="2"/>
    </row>
    <row r="77" spans="1:8" s="1" customFormat="1" ht="15" customHeight="1" outlineLevel="1">
      <c r="A77" s="53"/>
      <c r="B77" s="93" t="s">
        <v>69</v>
      </c>
      <c r="C77" s="43" t="s">
        <v>34</v>
      </c>
      <c r="D77" s="44">
        <v>6</v>
      </c>
      <c r="E77" s="176"/>
      <c r="F77" s="46" t="str">
        <f>IF(AND(D77&lt;&gt;"",E77&lt;&gt;""),ROUND($D77*E77,2),"-")</f>
        <v>-</v>
      </c>
      <c r="H77" s="2"/>
    </row>
    <row r="78" spans="1:8" s="1" customFormat="1" ht="15" customHeight="1" outlineLevel="1">
      <c r="A78" s="53"/>
      <c r="B78" s="94"/>
      <c r="C78" s="78"/>
      <c r="D78" s="75"/>
      <c r="E78" s="79"/>
      <c r="F78" s="80"/>
      <c r="H78" s="2"/>
    </row>
    <row r="79" spans="1:8" s="1" customFormat="1" ht="45" customHeight="1" outlineLevel="1">
      <c r="A79" s="53" t="s">
        <v>153</v>
      </c>
      <c r="B79" s="94" t="s">
        <v>68</v>
      </c>
      <c r="C79" s="78"/>
      <c r="D79" s="166"/>
      <c r="E79" s="79"/>
      <c r="F79" s="80"/>
      <c r="H79" s="2"/>
    </row>
    <row r="80" spans="1:8" s="138" customFormat="1" ht="15" customHeight="1" outlineLevel="1">
      <c r="A80" s="137"/>
      <c r="B80" s="93" t="s">
        <v>69</v>
      </c>
      <c r="C80" s="43" t="s">
        <v>34</v>
      </c>
      <c r="D80" s="44">
        <v>1.73</v>
      </c>
      <c r="E80" s="176"/>
      <c r="F80" s="46" t="str">
        <f>IF(AND(D80&lt;&gt;"",E80&lt;&gt;""),ROUND($D80*E80,2),"-")</f>
        <v>-</v>
      </c>
      <c r="H80" s="139"/>
    </row>
    <row r="81" spans="1:8" s="138" customFormat="1" ht="15" customHeight="1" outlineLevel="1">
      <c r="A81" s="137"/>
      <c r="B81" s="72"/>
      <c r="C81" s="78"/>
      <c r="D81" s="75"/>
      <c r="E81" s="79"/>
      <c r="F81" s="80"/>
      <c r="H81" s="139"/>
    </row>
    <row r="82" spans="1:8" s="1" customFormat="1" ht="71.45" customHeight="1" outlineLevel="1">
      <c r="A82" s="53" t="s">
        <v>156</v>
      </c>
      <c r="B82" s="92" t="s">
        <v>71</v>
      </c>
      <c r="C82" s="21"/>
      <c r="D82" s="61"/>
      <c r="E82" s="62"/>
      <c r="F82" s="56"/>
      <c r="H82" s="2"/>
    </row>
    <row r="83" spans="1:8" s="1" customFormat="1" ht="15" customHeight="1" outlineLevel="1">
      <c r="A83" s="53"/>
      <c r="B83" s="92"/>
      <c r="C83" s="21"/>
      <c r="D83" s="61"/>
      <c r="E83" s="62"/>
      <c r="F83" s="56"/>
      <c r="H83" s="2"/>
    </row>
    <row r="84" spans="1:8" s="1" customFormat="1" ht="15" customHeight="1" outlineLevel="1">
      <c r="A84" s="53" t="s">
        <v>189</v>
      </c>
      <c r="B84" s="92" t="s">
        <v>93</v>
      </c>
      <c r="D84" s="167"/>
      <c r="H84" s="2"/>
    </row>
    <row r="85" spans="1:8" s="1" customFormat="1" ht="15" customHeight="1" outlineLevel="1">
      <c r="A85" s="53"/>
      <c r="B85" s="117" t="s">
        <v>92</v>
      </c>
      <c r="C85" s="124" t="s">
        <v>70</v>
      </c>
      <c r="D85" s="44">
        <v>103.1</v>
      </c>
      <c r="E85" s="176"/>
      <c r="F85" s="46" t="str">
        <f>IF(AND(D85&lt;&gt;"",E85&lt;&gt;""),ROUND($D85*E85,2),"-")</f>
        <v>-</v>
      </c>
      <c r="H85" s="2"/>
    </row>
    <row r="86" spans="1:8" s="1" customFormat="1" ht="15" customHeight="1" outlineLevel="1">
      <c r="A86" s="53"/>
      <c r="B86" s="92"/>
      <c r="C86" s="78"/>
      <c r="D86" s="75"/>
      <c r="E86" s="79"/>
      <c r="F86" s="80"/>
      <c r="H86" s="2"/>
    </row>
    <row r="87" spans="1:8" s="1" customFormat="1" ht="15" customHeight="1" outlineLevel="1">
      <c r="A87" s="53" t="s">
        <v>232</v>
      </c>
      <c r="B87" s="92" t="s">
        <v>72</v>
      </c>
      <c r="H87" s="2"/>
    </row>
    <row r="88" spans="1:8" s="1" customFormat="1" ht="15" customHeight="1" outlineLevel="1">
      <c r="A88" s="53"/>
      <c r="B88" s="117" t="s">
        <v>92</v>
      </c>
      <c r="C88" s="124" t="s">
        <v>70</v>
      </c>
      <c r="D88" s="44">
        <v>20.67</v>
      </c>
      <c r="E88" s="176"/>
      <c r="F88" s="46" t="str">
        <f>IF(AND(D88&lt;&gt;"",E88&lt;&gt;""),ROUND($D88*E88,2),"-")</f>
        <v>-</v>
      </c>
      <c r="H88" s="2"/>
    </row>
    <row r="89" spans="1:8" s="1" customFormat="1" ht="6.95" customHeight="1" outlineLevel="1">
      <c r="A89" s="109"/>
      <c r="B89" s="119"/>
      <c r="C89" s="120"/>
      <c r="D89" s="121"/>
      <c r="E89" s="122"/>
      <c r="F89" s="123"/>
      <c r="H89" s="2"/>
    </row>
    <row r="90" spans="1:8" s="1" customFormat="1" ht="15" customHeight="1" outlineLevel="1">
      <c r="A90" s="53"/>
      <c r="B90" s="183" t="s">
        <v>25</v>
      </c>
      <c r="C90" s="183"/>
      <c r="D90" s="183"/>
      <c r="E90" s="62"/>
      <c r="F90" s="104">
        <f>SUM(F41:F88)</f>
        <v>0</v>
      </c>
      <c r="H90" s="2"/>
    </row>
    <row r="91" spans="1:8" s="1" customFormat="1" ht="15" customHeight="1" outlineLevel="1">
      <c r="A91" s="53"/>
      <c r="B91" s="114"/>
      <c r="C91" s="114"/>
      <c r="D91" s="114"/>
      <c r="E91" s="62"/>
      <c r="F91" s="104"/>
      <c r="H91" s="2"/>
    </row>
    <row r="92" spans="1:8" s="1" customFormat="1" ht="15" customHeight="1" outlineLevel="1">
      <c r="A92" s="53"/>
      <c r="B92" s="114"/>
      <c r="C92" s="114"/>
      <c r="D92" s="114"/>
      <c r="E92" s="62"/>
      <c r="F92" s="104"/>
      <c r="H92" s="2"/>
    </row>
    <row r="93" spans="1:8" s="1" customFormat="1" ht="15" customHeight="1" outlineLevel="1">
      <c r="A93" s="53"/>
      <c r="B93" s="114"/>
      <c r="C93" s="114"/>
      <c r="D93" s="114"/>
      <c r="E93" s="62"/>
      <c r="F93" s="104"/>
      <c r="H93" s="2"/>
    </row>
    <row r="94" spans="1:8" s="1" customFormat="1" ht="15" customHeight="1" outlineLevel="1">
      <c r="A94" s="53"/>
      <c r="B94" s="114"/>
      <c r="C94" s="114"/>
      <c r="D94" s="114"/>
      <c r="E94" s="62"/>
      <c r="F94" s="104"/>
      <c r="H94" s="2"/>
    </row>
    <row r="95" spans="1:8" s="1" customFormat="1" ht="15" customHeight="1" outlineLevel="1">
      <c r="A95" s="53"/>
      <c r="B95" s="114"/>
      <c r="C95" s="114"/>
      <c r="D95" s="114"/>
      <c r="E95" s="62"/>
      <c r="F95" s="104"/>
      <c r="H95" s="2"/>
    </row>
    <row r="96" spans="1:8" s="1" customFormat="1" ht="15" customHeight="1" outlineLevel="1">
      <c r="A96" s="53"/>
      <c r="B96" s="114"/>
      <c r="C96" s="114"/>
      <c r="D96" s="114"/>
      <c r="E96" s="62"/>
      <c r="F96" s="104"/>
      <c r="H96" s="2"/>
    </row>
    <row r="97" spans="1:8" s="1" customFormat="1" ht="15" customHeight="1" outlineLevel="1">
      <c r="A97" s="53"/>
      <c r="B97" s="114"/>
      <c r="C97" s="114"/>
      <c r="D97" s="114"/>
      <c r="E97" s="62"/>
      <c r="F97" s="104"/>
      <c r="H97" s="2"/>
    </row>
    <row r="98" spans="1:8" s="1" customFormat="1" ht="15" customHeight="1" outlineLevel="1" thickBot="1">
      <c r="A98" s="53"/>
      <c r="B98" s="114"/>
      <c r="C98" s="114"/>
      <c r="D98" s="114"/>
      <c r="E98" s="62"/>
      <c r="F98" s="104"/>
      <c r="H98" s="2"/>
    </row>
    <row r="99" spans="1:8" s="5" customFormat="1" ht="45" customHeight="1" thickTop="1" thickBot="1">
      <c r="A99" s="38" t="s">
        <v>16</v>
      </c>
      <c r="B99" s="47" t="s">
        <v>17</v>
      </c>
      <c r="C99" s="39" t="s">
        <v>18</v>
      </c>
      <c r="D99" s="40" t="s">
        <v>0</v>
      </c>
      <c r="E99" s="41" t="s">
        <v>19</v>
      </c>
      <c r="F99" s="42" t="s">
        <v>20</v>
      </c>
      <c r="H99" s="6"/>
    </row>
    <row r="100" spans="1:8" s="5" customFormat="1" ht="15" customHeight="1" thickTop="1">
      <c r="A100" s="65"/>
      <c r="B100" s="66"/>
      <c r="C100" s="66"/>
      <c r="D100" s="67"/>
      <c r="E100" s="68"/>
      <c r="F100" s="69"/>
      <c r="H100" s="6"/>
    </row>
    <row r="101" spans="1:8" ht="15" customHeight="1" outlineLevel="1">
      <c r="A101" s="77" t="s">
        <v>26</v>
      </c>
      <c r="B101" s="76" t="s">
        <v>37</v>
      </c>
      <c r="C101" s="13"/>
      <c r="D101" s="14"/>
      <c r="E101" s="74"/>
      <c r="F101" s="15"/>
    </row>
    <row r="102" spans="1:8" ht="15" customHeight="1" outlineLevel="1">
      <c r="A102" s="77"/>
      <c r="B102" s="76"/>
      <c r="C102" s="13"/>
      <c r="D102" s="14"/>
      <c r="E102" s="74"/>
      <c r="F102" s="15"/>
    </row>
    <row r="103" spans="1:8" s="1" customFormat="1" ht="129.75" customHeight="1" outlineLevel="1">
      <c r="A103" s="53" t="s">
        <v>1</v>
      </c>
      <c r="B103" s="92" t="s">
        <v>38</v>
      </c>
      <c r="C103" s="21"/>
      <c r="D103" s="61"/>
      <c r="E103" s="110"/>
      <c r="F103" s="56"/>
      <c r="H103" s="2"/>
    </row>
    <row r="104" spans="1:8" s="1" customFormat="1" ht="30" customHeight="1" outlineLevel="1">
      <c r="A104" s="53"/>
      <c r="B104" s="118" t="s">
        <v>39</v>
      </c>
      <c r="C104" s="145" t="s">
        <v>34</v>
      </c>
      <c r="D104" s="36">
        <v>1.8</v>
      </c>
      <c r="E104" s="177"/>
      <c r="F104" s="37" t="str">
        <f>IF(AND(D104&lt;&gt;"",E104&lt;&gt;""),ROUND($D104*E104,2),"-")</f>
        <v>-</v>
      </c>
      <c r="H104" s="2"/>
    </row>
    <row r="105" spans="1:8" s="1" customFormat="1" ht="15" customHeight="1" outlineLevel="1">
      <c r="A105" s="53"/>
      <c r="B105" s="94"/>
      <c r="C105" s="23"/>
      <c r="D105" s="61"/>
      <c r="E105" s="62"/>
      <c r="F105" s="56"/>
      <c r="H105" s="2"/>
    </row>
    <row r="106" spans="1:8" s="1" customFormat="1" ht="114" outlineLevel="1">
      <c r="A106" s="53" t="s">
        <v>7</v>
      </c>
      <c r="B106" s="94" t="s">
        <v>191</v>
      </c>
      <c r="C106" s="23"/>
      <c r="D106" s="61"/>
      <c r="E106" s="62"/>
      <c r="F106" s="56"/>
      <c r="H106" s="2"/>
    </row>
    <row r="107" spans="1:8" s="1" customFormat="1" ht="15" customHeight="1" outlineLevel="1">
      <c r="A107" s="53"/>
      <c r="B107" s="93" t="s">
        <v>176</v>
      </c>
      <c r="C107" s="43" t="s">
        <v>34</v>
      </c>
      <c r="D107" s="44">
        <v>9.76</v>
      </c>
      <c r="E107" s="176"/>
      <c r="F107" s="46" t="str">
        <f>IF(AND(D107&lt;&gt;"",E107&lt;&gt;""),ROUND($D107*E107,2),"-")</f>
        <v>-</v>
      </c>
      <c r="H107" s="2"/>
    </row>
    <row r="108" spans="1:8" s="1" customFormat="1" ht="15" customHeight="1" outlineLevel="1">
      <c r="A108" s="53"/>
      <c r="B108" s="72"/>
      <c r="C108" s="78"/>
      <c r="D108" s="75"/>
      <c r="E108" s="79"/>
      <c r="F108" s="80"/>
      <c r="H108" s="2"/>
    </row>
    <row r="109" spans="1:8" s="1" customFormat="1" ht="99.75" outlineLevel="1">
      <c r="A109" s="53" t="s">
        <v>8</v>
      </c>
      <c r="B109" s="72" t="s">
        <v>221</v>
      </c>
      <c r="C109" s="78"/>
      <c r="D109" s="75"/>
      <c r="E109" s="79"/>
      <c r="F109" s="80"/>
      <c r="H109" s="2"/>
    </row>
    <row r="110" spans="1:8" s="1" customFormat="1" ht="15" customHeight="1" outlineLevel="1">
      <c r="A110" s="53"/>
      <c r="B110" s="93" t="s">
        <v>190</v>
      </c>
      <c r="C110" s="43" t="s">
        <v>34</v>
      </c>
      <c r="D110" s="44">
        <v>4.24</v>
      </c>
      <c r="E110" s="176"/>
      <c r="F110" s="46" t="str">
        <f>IF(AND(D110&lt;&gt;"",E110&lt;&gt;""),ROUND($D110*E110,2),"-")</f>
        <v>-</v>
      </c>
      <c r="H110" s="2"/>
    </row>
    <row r="111" spans="1:8" s="1" customFormat="1" ht="15" customHeight="1" outlineLevel="1">
      <c r="A111" s="53"/>
      <c r="B111" s="72"/>
      <c r="C111" s="78"/>
      <c r="D111" s="75"/>
      <c r="E111" s="79"/>
      <c r="F111" s="80"/>
      <c r="H111" s="2"/>
    </row>
    <row r="112" spans="1:8" s="1" customFormat="1" ht="57" outlineLevel="1">
      <c r="A112" s="53" t="s">
        <v>9</v>
      </c>
      <c r="B112" s="94" t="s">
        <v>199</v>
      </c>
      <c r="C112" s="78"/>
      <c r="D112" s="75"/>
      <c r="E112" s="79"/>
      <c r="F112" s="80"/>
      <c r="H112" s="2"/>
    </row>
    <row r="113" spans="1:8" s="1" customFormat="1" ht="15" customHeight="1" outlineLevel="1">
      <c r="A113" s="53"/>
      <c r="B113" s="118" t="s">
        <v>73</v>
      </c>
      <c r="C113" s="43" t="s">
        <v>34</v>
      </c>
      <c r="D113" s="44">
        <v>3.65</v>
      </c>
      <c r="E113" s="176"/>
      <c r="F113" s="46" t="str">
        <f>IF(AND(D113&lt;&gt;"",E113&lt;&gt;""),ROUND($D113*E113,2),"-")</f>
        <v>-</v>
      </c>
      <c r="H113" s="2"/>
    </row>
    <row r="114" spans="1:8" s="5" customFormat="1" ht="15" customHeight="1">
      <c r="A114" s="65"/>
      <c r="B114" s="132"/>
      <c r="C114" s="66"/>
      <c r="D114" s="67"/>
      <c r="E114" s="111"/>
      <c r="F114" s="69"/>
      <c r="H114" s="6"/>
    </row>
    <row r="115" spans="1:8" s="1" customFormat="1" ht="99.75" outlineLevel="1">
      <c r="A115" s="53" t="s">
        <v>10</v>
      </c>
      <c r="B115" s="92" t="s">
        <v>172</v>
      </c>
      <c r="C115" s="21"/>
      <c r="D115" s="112"/>
      <c r="E115" s="62"/>
      <c r="F115" s="56"/>
      <c r="H115" s="2"/>
    </row>
    <row r="116" spans="1:8" s="1" customFormat="1" ht="15" customHeight="1" outlineLevel="1">
      <c r="A116" s="53"/>
      <c r="B116" s="118" t="s">
        <v>73</v>
      </c>
      <c r="C116" s="43" t="s">
        <v>34</v>
      </c>
      <c r="D116" s="44">
        <v>9.65</v>
      </c>
      <c r="E116" s="176"/>
      <c r="F116" s="46" t="str">
        <f>IF(AND(D116&lt;&gt;"",E116&lt;&gt;""),ROUND($D116*E116,2),"-")</f>
        <v>-</v>
      </c>
      <c r="H116" s="2"/>
    </row>
    <row r="117" spans="1:8" s="1" customFormat="1" ht="15" customHeight="1" outlineLevel="1">
      <c r="A117" s="53"/>
      <c r="B117" s="94"/>
      <c r="C117" s="78"/>
      <c r="D117" s="75"/>
      <c r="E117" s="79"/>
      <c r="F117" s="80"/>
      <c r="H117" s="2"/>
    </row>
    <row r="118" spans="1:8" s="1" customFormat="1" outlineLevel="1">
      <c r="A118" s="53" t="s">
        <v>11</v>
      </c>
      <c r="B118" s="92" t="s">
        <v>74</v>
      </c>
      <c r="D118" s="165"/>
      <c r="E118" s="164"/>
      <c r="F118" s="56"/>
      <c r="H118" s="2"/>
    </row>
    <row r="119" spans="1:8" s="1" customFormat="1" ht="15" customHeight="1" outlineLevel="1">
      <c r="A119" s="53"/>
      <c r="B119" s="118" t="s">
        <v>75</v>
      </c>
      <c r="C119" s="43" t="s">
        <v>76</v>
      </c>
      <c r="D119" s="44">
        <v>588</v>
      </c>
      <c r="E119" s="176"/>
      <c r="F119" s="46" t="str">
        <f>IF(AND(D119&lt;&gt;"",E119&lt;&gt;""),ROUND($D119*E119,2),"-")</f>
        <v>-</v>
      </c>
      <c r="H119" s="2"/>
    </row>
    <row r="120" spans="1:8" s="1" customFormat="1" ht="15" customHeight="1" outlineLevel="1">
      <c r="A120" s="53"/>
      <c r="B120" s="94"/>
      <c r="C120" s="78"/>
      <c r="D120" s="75"/>
      <c r="E120" s="79"/>
      <c r="F120" s="80"/>
      <c r="H120" s="2"/>
    </row>
    <row r="121" spans="1:8" s="1" customFormat="1" ht="57" outlineLevel="1">
      <c r="A121" s="53" t="s">
        <v>12</v>
      </c>
      <c r="B121" s="94" t="s">
        <v>173</v>
      </c>
      <c r="C121" s="78"/>
      <c r="D121" s="75"/>
      <c r="E121" s="79"/>
      <c r="F121" s="80"/>
      <c r="H121" s="2"/>
    </row>
    <row r="122" spans="1:8" s="1" customFormat="1" ht="15" customHeight="1" outlineLevel="1">
      <c r="A122" s="53"/>
      <c r="B122" s="118" t="s">
        <v>174</v>
      </c>
      <c r="C122" s="43" t="s">
        <v>33</v>
      </c>
      <c r="D122" s="44">
        <v>48.8</v>
      </c>
      <c r="E122" s="176"/>
      <c r="F122" s="46" t="str">
        <f>IF(AND(D122&lt;&gt;"",E122&lt;&gt;""),ROUND($D122*E122,2),"-")</f>
        <v>-</v>
      </c>
      <c r="H122" s="2"/>
    </row>
    <row r="123" spans="1:8" s="1" customFormat="1" ht="15" customHeight="1" outlineLevel="1">
      <c r="A123" s="53"/>
      <c r="B123" s="94"/>
      <c r="C123" s="78"/>
      <c r="D123" s="75"/>
      <c r="E123" s="79"/>
      <c r="F123" s="80"/>
      <c r="H123" s="2"/>
    </row>
    <row r="124" spans="1:8" s="1" customFormat="1" ht="108" customHeight="1" outlineLevel="1">
      <c r="A124" s="53" t="s">
        <v>13</v>
      </c>
      <c r="B124" s="94" t="s">
        <v>234</v>
      </c>
      <c r="C124" s="78"/>
      <c r="D124" s="75"/>
      <c r="E124" s="79"/>
      <c r="F124" s="80"/>
      <c r="H124" s="2"/>
    </row>
    <row r="125" spans="1:8" s="1" customFormat="1" ht="30" customHeight="1" outlineLevel="1" thickBot="1">
      <c r="A125" s="53"/>
      <c r="B125" s="93" t="s">
        <v>77</v>
      </c>
      <c r="C125" s="145" t="s">
        <v>104</v>
      </c>
      <c r="D125" s="36">
        <v>1</v>
      </c>
      <c r="E125" s="177"/>
      <c r="F125" s="37" t="str">
        <f>IF(AND(D125&lt;&gt;"",E125&lt;&gt;""),ROUND($D125*E125,2),"-")</f>
        <v>-</v>
      </c>
      <c r="H125" s="2"/>
    </row>
    <row r="126" spans="1:8" s="5" customFormat="1" ht="45" customHeight="1" thickTop="1" thickBot="1">
      <c r="A126" s="38" t="s">
        <v>16</v>
      </c>
      <c r="B126" s="47" t="s">
        <v>17</v>
      </c>
      <c r="C126" s="39" t="s">
        <v>18</v>
      </c>
      <c r="D126" s="40" t="s">
        <v>0</v>
      </c>
      <c r="E126" s="41" t="s">
        <v>19</v>
      </c>
      <c r="F126" s="42" t="s">
        <v>20</v>
      </c>
      <c r="H126" s="6"/>
    </row>
    <row r="127" spans="1:8" s="5" customFormat="1" ht="15" customHeight="1" thickTop="1">
      <c r="A127" s="65"/>
      <c r="B127" s="66"/>
      <c r="C127" s="66"/>
      <c r="D127" s="67"/>
      <c r="E127" s="68"/>
      <c r="F127" s="69"/>
      <c r="H127" s="6"/>
    </row>
    <row r="128" spans="1:8" s="1" customFormat="1" ht="63" customHeight="1" outlineLevel="1">
      <c r="A128" s="53" t="s">
        <v>14</v>
      </c>
      <c r="B128" s="94" t="s">
        <v>235</v>
      </c>
      <c r="C128" s="78"/>
      <c r="D128" s="75"/>
      <c r="E128" s="79"/>
      <c r="F128" s="80"/>
      <c r="H128" s="2"/>
    </row>
    <row r="129" spans="1:8" s="1" customFormat="1" ht="15" customHeight="1" outlineLevel="1">
      <c r="A129" s="53"/>
      <c r="B129" s="118" t="s">
        <v>96</v>
      </c>
      <c r="C129" s="43" t="s">
        <v>22</v>
      </c>
      <c r="D129" s="44">
        <v>42</v>
      </c>
      <c r="E129" s="176"/>
      <c r="F129" s="46" t="str">
        <f>IF(AND(D129&lt;&gt;"",E129&lt;&gt;""),ROUND($D129*E129,2),"-")</f>
        <v>-</v>
      </c>
      <c r="H129" s="2"/>
    </row>
    <row r="130" spans="1:8" s="5" customFormat="1" ht="15" customHeight="1">
      <c r="A130" s="65"/>
      <c r="B130" s="66"/>
      <c r="C130" s="66"/>
      <c r="D130" s="67"/>
      <c r="E130" s="68"/>
      <c r="F130" s="69"/>
      <c r="H130" s="6"/>
    </row>
    <row r="131" spans="1:8" s="1" customFormat="1" ht="116.25" customHeight="1" outlineLevel="1">
      <c r="A131" s="53" t="s">
        <v>15</v>
      </c>
      <c r="B131" s="94" t="s">
        <v>132</v>
      </c>
      <c r="C131" s="78"/>
      <c r="D131" s="75"/>
      <c r="E131" s="79"/>
      <c r="F131" s="80"/>
      <c r="H131" s="2"/>
    </row>
    <row r="132" spans="1:8" s="1" customFormat="1" ht="30" customHeight="1" outlineLevel="1">
      <c r="A132" s="53"/>
      <c r="B132" s="118" t="s">
        <v>78</v>
      </c>
      <c r="C132" s="145" t="s">
        <v>33</v>
      </c>
      <c r="D132" s="36">
        <v>85</v>
      </c>
      <c r="E132" s="177"/>
      <c r="F132" s="37" t="str">
        <f>IF(AND(D132&lt;&gt;"",E132&lt;&gt;""),ROUND($D132*E132,2),"-")</f>
        <v>-</v>
      </c>
      <c r="H132" s="2"/>
    </row>
    <row r="133" spans="1:8" s="1" customFormat="1" ht="15" customHeight="1" outlineLevel="1">
      <c r="A133" s="53"/>
      <c r="B133" s="94"/>
      <c r="C133" s="78"/>
      <c r="D133" s="75"/>
      <c r="E133" s="79"/>
      <c r="F133" s="80"/>
      <c r="H133" s="2"/>
    </row>
    <row r="134" spans="1:8" s="1" customFormat="1" ht="57" outlineLevel="1">
      <c r="A134" s="53" t="s">
        <v>151</v>
      </c>
      <c r="B134" s="94" t="s">
        <v>79</v>
      </c>
      <c r="C134" s="78"/>
      <c r="D134" s="75"/>
      <c r="E134" s="79"/>
      <c r="F134" s="80"/>
      <c r="H134" s="2"/>
    </row>
    <row r="135" spans="1:8" s="1" customFormat="1" ht="15" customHeight="1" outlineLevel="1">
      <c r="A135" s="53"/>
      <c r="B135" s="118" t="s">
        <v>80</v>
      </c>
      <c r="C135" s="43" t="s">
        <v>34</v>
      </c>
      <c r="D135" s="44">
        <v>7.0000000000000007E-2</v>
      </c>
      <c r="E135" s="176"/>
      <c r="F135" s="46" t="str">
        <f>IF(AND(D135&lt;&gt;"",E135&lt;&gt;""),ROUND($D135*E135,2),"-")</f>
        <v>-</v>
      </c>
      <c r="H135" s="2"/>
    </row>
    <row r="136" spans="1:8" s="1" customFormat="1" ht="15" customHeight="1" outlineLevel="1">
      <c r="A136" s="53"/>
      <c r="B136" s="72"/>
      <c r="C136" s="78"/>
      <c r="D136" s="75"/>
      <c r="E136" s="79"/>
      <c r="F136" s="80"/>
      <c r="H136" s="2"/>
    </row>
    <row r="137" spans="1:8" s="1" customFormat="1" ht="42.75" outlineLevel="1">
      <c r="A137" s="53" t="s">
        <v>153</v>
      </c>
      <c r="B137" s="94" t="s">
        <v>222</v>
      </c>
      <c r="C137" s="78"/>
      <c r="D137" s="75"/>
      <c r="E137" s="79"/>
      <c r="F137" s="80"/>
      <c r="H137" s="2"/>
    </row>
    <row r="138" spans="1:8" s="1" customFormat="1" ht="15" customHeight="1" outlineLevel="1">
      <c r="A138" s="53"/>
      <c r="B138" s="118" t="s">
        <v>80</v>
      </c>
      <c r="C138" s="43" t="s">
        <v>34</v>
      </c>
      <c r="D138" s="44">
        <v>0.92</v>
      </c>
      <c r="E138" s="176"/>
      <c r="F138" s="46" t="str">
        <f>IF(AND(D138&lt;&gt;"",E138&lt;&gt;""),ROUND($D138*E138,2),"-")</f>
        <v>-</v>
      </c>
      <c r="H138" s="2"/>
    </row>
    <row r="139" spans="1:8" s="1" customFormat="1" ht="15" customHeight="1" outlineLevel="1">
      <c r="A139" s="53"/>
      <c r="B139" s="94"/>
      <c r="C139" s="78"/>
      <c r="D139" s="75"/>
      <c r="E139" s="79"/>
      <c r="F139" s="80"/>
      <c r="H139" s="2"/>
    </row>
    <row r="140" spans="1:8" s="1" customFormat="1" ht="71.25" outlineLevel="1">
      <c r="A140" s="53" t="s">
        <v>156</v>
      </c>
      <c r="B140" s="94" t="s">
        <v>236</v>
      </c>
      <c r="C140" s="78"/>
      <c r="D140" s="75"/>
      <c r="E140" s="79"/>
      <c r="F140" s="80"/>
      <c r="H140" s="2"/>
    </row>
    <row r="141" spans="1:8" s="1" customFormat="1" ht="15" customHeight="1" outlineLevel="1">
      <c r="A141" s="53"/>
      <c r="B141" s="118" t="s">
        <v>81</v>
      </c>
      <c r="C141" s="43" t="s">
        <v>104</v>
      </c>
      <c r="D141" s="44">
        <v>14</v>
      </c>
      <c r="E141" s="176"/>
      <c r="F141" s="46" t="str">
        <f>IF(AND(D141&lt;&gt;"",E141&lt;&gt;""),ROUND($D141*E141,2),"-")</f>
        <v>-</v>
      </c>
      <c r="H141" s="2"/>
    </row>
    <row r="142" spans="1:8" s="1" customFormat="1" ht="15" customHeight="1" outlineLevel="1">
      <c r="A142" s="53"/>
      <c r="B142" s="94"/>
      <c r="C142" s="78"/>
      <c r="D142" s="75"/>
      <c r="E142" s="79"/>
      <c r="F142" s="80"/>
      <c r="H142" s="2"/>
    </row>
    <row r="143" spans="1:8" s="1" customFormat="1" ht="130.5" customHeight="1" outlineLevel="1">
      <c r="A143" s="53" t="s">
        <v>161</v>
      </c>
      <c r="B143" s="94" t="s">
        <v>223</v>
      </c>
      <c r="C143" s="78"/>
      <c r="D143" s="75"/>
      <c r="E143" s="79"/>
      <c r="F143" s="80"/>
      <c r="H143" s="2"/>
    </row>
    <row r="144" spans="1:8" s="1" customFormat="1" ht="15" customHeight="1" outlineLevel="1">
      <c r="A144" s="53"/>
      <c r="B144" s="118" t="s">
        <v>82</v>
      </c>
      <c r="C144" s="43" t="s">
        <v>33</v>
      </c>
      <c r="D144" s="44">
        <v>1.8</v>
      </c>
      <c r="E144" s="176"/>
      <c r="F144" s="46" t="str">
        <f>IF(AND(D144&lt;&gt;"",E144&lt;&gt;""),ROUND($D144*E144,2),"-")</f>
        <v>-</v>
      </c>
      <c r="H144" s="2"/>
    </row>
    <row r="145" spans="1:8" s="1" customFormat="1" ht="15" customHeight="1" outlineLevel="1">
      <c r="A145" s="53"/>
      <c r="B145" s="94"/>
      <c r="C145" s="78"/>
      <c r="D145" s="75"/>
      <c r="E145" s="79"/>
      <c r="F145" s="80"/>
      <c r="H145" s="2"/>
    </row>
    <row r="146" spans="1:8" s="1" customFormat="1" ht="125.25" customHeight="1" outlineLevel="1">
      <c r="A146" s="53" t="s">
        <v>166</v>
      </c>
      <c r="B146" s="94" t="s">
        <v>178</v>
      </c>
      <c r="C146" s="78"/>
      <c r="D146" s="75"/>
      <c r="E146" s="79"/>
      <c r="F146" s="80"/>
      <c r="H146" s="2"/>
    </row>
    <row r="147" spans="1:8" s="1" customFormat="1" ht="30" customHeight="1" outlineLevel="1">
      <c r="A147" s="53"/>
      <c r="B147" s="118" t="s">
        <v>152</v>
      </c>
      <c r="C147" s="145" t="s">
        <v>34</v>
      </c>
      <c r="D147" s="36">
        <v>0.77</v>
      </c>
      <c r="E147" s="177"/>
      <c r="F147" s="37" t="str">
        <f>IF(AND(D147&lt;&gt;"",E147&lt;&gt;""),ROUND($D147*E147,2),"-")</f>
        <v>-</v>
      </c>
      <c r="H147" s="2"/>
    </row>
    <row r="148" spans="1:8" s="1" customFormat="1" ht="15" customHeight="1" outlineLevel="1">
      <c r="A148" s="53"/>
      <c r="B148" s="94"/>
      <c r="C148" s="78"/>
      <c r="D148" s="75"/>
      <c r="E148" s="79"/>
      <c r="F148" s="80"/>
      <c r="H148" s="2"/>
    </row>
    <row r="149" spans="1:8" s="1" customFormat="1" ht="15" customHeight="1" outlineLevel="1">
      <c r="A149" s="53"/>
      <c r="B149" s="94"/>
      <c r="C149" s="78"/>
      <c r="D149" s="75"/>
      <c r="E149" s="79"/>
      <c r="F149" s="80"/>
      <c r="H149" s="2"/>
    </row>
    <row r="150" spans="1:8" s="1" customFormat="1" ht="15" customHeight="1" outlineLevel="1">
      <c r="A150" s="53"/>
      <c r="B150" s="94"/>
      <c r="C150" s="78"/>
      <c r="D150" s="75"/>
      <c r="E150" s="79"/>
      <c r="F150" s="80"/>
      <c r="H150" s="2"/>
    </row>
    <row r="151" spans="1:8" s="1" customFormat="1" ht="15" customHeight="1" outlineLevel="1">
      <c r="A151" s="53"/>
      <c r="B151" s="94"/>
      <c r="C151" s="78"/>
      <c r="D151" s="75"/>
      <c r="E151" s="79"/>
      <c r="F151" s="80"/>
      <c r="H151" s="2"/>
    </row>
    <row r="152" spans="1:8" s="1" customFormat="1" ht="15" customHeight="1" outlineLevel="1">
      <c r="A152" s="53"/>
      <c r="B152" s="94"/>
      <c r="C152" s="78"/>
      <c r="D152" s="75"/>
      <c r="E152" s="79"/>
      <c r="F152" s="80"/>
      <c r="H152" s="2"/>
    </row>
    <row r="153" spans="1:8" s="1" customFormat="1" ht="15" customHeight="1" outlineLevel="1">
      <c r="A153" s="53"/>
      <c r="B153" s="94"/>
      <c r="C153" s="78"/>
      <c r="D153" s="75"/>
      <c r="E153" s="79"/>
      <c r="F153" s="80"/>
      <c r="H153" s="2"/>
    </row>
    <row r="154" spans="1:8" s="1" customFormat="1" ht="15" customHeight="1" outlineLevel="1" thickBot="1">
      <c r="A154" s="53"/>
      <c r="B154" s="94"/>
      <c r="C154" s="78"/>
      <c r="D154" s="75"/>
      <c r="E154" s="79"/>
      <c r="F154" s="80"/>
      <c r="H154" s="2"/>
    </row>
    <row r="155" spans="1:8" s="5" customFormat="1" ht="45" customHeight="1" thickTop="1" thickBot="1">
      <c r="A155" s="38" t="s">
        <v>16</v>
      </c>
      <c r="B155" s="47" t="s">
        <v>17</v>
      </c>
      <c r="C155" s="39" t="s">
        <v>18</v>
      </c>
      <c r="D155" s="40" t="s">
        <v>0</v>
      </c>
      <c r="E155" s="41" t="s">
        <v>19</v>
      </c>
      <c r="F155" s="42" t="s">
        <v>20</v>
      </c>
      <c r="H155" s="6"/>
    </row>
    <row r="156" spans="1:8" s="5" customFormat="1" ht="15" customHeight="1" thickTop="1">
      <c r="A156" s="65"/>
      <c r="B156" s="66"/>
      <c r="C156" s="66"/>
      <c r="D156" s="67"/>
      <c r="E156" s="68"/>
      <c r="F156" s="69"/>
      <c r="H156" s="6"/>
    </row>
    <row r="157" spans="1:8" s="1" customFormat="1" ht="99.75" outlineLevel="1">
      <c r="A157" s="53" t="s">
        <v>192</v>
      </c>
      <c r="B157" s="94" t="s">
        <v>154</v>
      </c>
      <c r="C157" s="78"/>
      <c r="D157" s="75"/>
      <c r="E157" s="79"/>
      <c r="F157" s="80"/>
      <c r="H157" s="2"/>
    </row>
    <row r="158" spans="1:8" s="1" customFormat="1" ht="30" customHeight="1" outlineLevel="1">
      <c r="A158" s="53"/>
      <c r="B158" s="118" t="s">
        <v>155</v>
      </c>
      <c r="C158" s="145" t="s">
        <v>34</v>
      </c>
      <c r="D158" s="36">
        <v>0.16</v>
      </c>
      <c r="E158" s="177"/>
      <c r="F158" s="37" t="str">
        <f>IF(AND(D158&lt;&gt;"",E158&lt;&gt;""),ROUND($D158*E158,2),"-")</f>
        <v>-</v>
      </c>
      <c r="H158" s="2"/>
    </row>
    <row r="159" spans="1:8" s="1" customFormat="1" ht="15" customHeight="1" outlineLevel="1">
      <c r="A159" s="53"/>
      <c r="B159" s="94"/>
      <c r="C159" s="78"/>
      <c r="D159" s="75"/>
      <c r="E159" s="79"/>
      <c r="F159" s="80"/>
      <c r="H159" s="2"/>
    </row>
    <row r="160" spans="1:8" s="1" customFormat="1" ht="104.25" customHeight="1" outlineLevel="1">
      <c r="A160" s="53" t="s">
        <v>193</v>
      </c>
      <c r="B160" s="94" t="s">
        <v>157</v>
      </c>
      <c r="C160" s="78"/>
      <c r="D160" s="75"/>
      <c r="E160" s="79"/>
      <c r="F160" s="80"/>
      <c r="H160" s="2"/>
    </row>
    <row r="161" spans="1:8" s="1" customFormat="1" ht="30" customHeight="1" outlineLevel="1">
      <c r="A161" s="53"/>
      <c r="B161" s="118" t="s">
        <v>158</v>
      </c>
      <c r="C161" s="145" t="s">
        <v>34</v>
      </c>
      <c r="D161" s="36">
        <v>1.9</v>
      </c>
      <c r="E161" s="177"/>
      <c r="F161" s="37" t="str">
        <f>IF(AND(D161&lt;&gt;"",E161&lt;&gt;""),ROUND($D161*E161,2),"-")</f>
        <v>-</v>
      </c>
      <c r="H161" s="2"/>
    </row>
    <row r="162" spans="1:8" s="1" customFormat="1" ht="15" customHeight="1" outlineLevel="1">
      <c r="A162" s="53"/>
      <c r="B162" s="94"/>
      <c r="C162" s="78"/>
      <c r="D162" s="75"/>
      <c r="E162" s="79"/>
      <c r="F162" s="80"/>
      <c r="H162" s="2"/>
    </row>
    <row r="163" spans="1:8" s="1" customFormat="1" ht="186.75" customHeight="1" outlineLevel="1">
      <c r="A163" s="53" t="s">
        <v>194</v>
      </c>
      <c r="B163" s="94" t="s">
        <v>162</v>
      </c>
      <c r="C163" s="78"/>
      <c r="D163" s="75"/>
      <c r="E163" s="79"/>
      <c r="F163" s="80"/>
      <c r="H163" s="2"/>
    </row>
    <row r="164" spans="1:8" s="1" customFormat="1" ht="15" customHeight="1" outlineLevel="1">
      <c r="A164" s="53" t="s">
        <v>195</v>
      </c>
      <c r="B164" s="94" t="s">
        <v>224</v>
      </c>
      <c r="C164" s="78"/>
      <c r="D164" s="75"/>
      <c r="E164" s="79"/>
      <c r="F164" s="80"/>
      <c r="H164" s="2"/>
    </row>
    <row r="165" spans="1:8" s="1" customFormat="1" ht="15" customHeight="1" outlineLevel="1">
      <c r="A165" s="53"/>
      <c r="B165" s="118" t="s">
        <v>163</v>
      </c>
      <c r="C165" s="43" t="s">
        <v>104</v>
      </c>
      <c r="D165" s="44">
        <v>30</v>
      </c>
      <c r="E165" s="176"/>
      <c r="F165" s="46" t="str">
        <f>IF(AND(D165&lt;&gt;"",E165&lt;&gt;""),ROUND($D165*E165,2),"-")</f>
        <v>-</v>
      </c>
      <c r="H165" s="2"/>
    </row>
    <row r="166" spans="1:8" s="1" customFormat="1" ht="15" customHeight="1" outlineLevel="1">
      <c r="A166" s="53"/>
      <c r="B166" s="94"/>
      <c r="C166" s="78"/>
      <c r="D166" s="75"/>
      <c r="E166" s="79"/>
      <c r="F166" s="80"/>
      <c r="H166" s="2"/>
    </row>
    <row r="167" spans="1:8" s="1" customFormat="1" ht="15" customHeight="1" outlineLevel="1">
      <c r="A167" s="53" t="s">
        <v>196</v>
      </c>
      <c r="B167" s="94" t="s">
        <v>164</v>
      </c>
      <c r="C167" s="78"/>
      <c r="D167" s="75"/>
      <c r="E167" s="79"/>
      <c r="F167" s="80"/>
      <c r="H167" s="2"/>
    </row>
    <row r="168" spans="1:8" s="1" customFormat="1" ht="15" customHeight="1" outlineLevel="1">
      <c r="A168" s="53"/>
      <c r="B168" s="118" t="s">
        <v>165</v>
      </c>
      <c r="C168" s="43" t="s">
        <v>76</v>
      </c>
      <c r="D168" s="44">
        <v>14.6</v>
      </c>
      <c r="E168" s="176"/>
      <c r="F168" s="46" t="str">
        <f>IF(AND(D168&lt;&gt;"",E168&lt;&gt;""),ROUND($D168*E168,2),"-")</f>
        <v>-</v>
      </c>
      <c r="H168" s="2"/>
    </row>
    <row r="169" spans="1:8" s="1" customFormat="1" ht="15" customHeight="1" outlineLevel="1">
      <c r="A169" s="53"/>
      <c r="B169" s="94"/>
      <c r="C169" s="78"/>
      <c r="D169" s="75"/>
      <c r="E169" s="79"/>
      <c r="F169" s="80"/>
      <c r="H169" s="2"/>
    </row>
    <row r="170" spans="1:8" s="1" customFormat="1" ht="212.25" customHeight="1" outlineLevel="1">
      <c r="A170" s="53" t="s">
        <v>198</v>
      </c>
      <c r="B170" s="94" t="s">
        <v>197</v>
      </c>
      <c r="C170" s="78"/>
      <c r="D170" s="75"/>
      <c r="E170" s="79"/>
      <c r="F170" s="80"/>
      <c r="H170" s="2"/>
    </row>
    <row r="171" spans="1:8" s="1" customFormat="1" ht="15" customHeight="1" outlineLevel="1">
      <c r="A171" s="53"/>
      <c r="B171" s="93" t="s">
        <v>167</v>
      </c>
      <c r="C171" s="43" t="s">
        <v>34</v>
      </c>
      <c r="D171" s="44">
        <v>1.9</v>
      </c>
      <c r="E171" s="176"/>
      <c r="F171" s="46" t="str">
        <f>IF(AND(D171&lt;&gt;"",E171&lt;&gt;""),ROUND($D171*E171,2),"-")</f>
        <v>-</v>
      </c>
      <c r="H171" s="2"/>
    </row>
    <row r="172" spans="1:8" s="1" customFormat="1" ht="7.15" customHeight="1" outlineLevel="1">
      <c r="A172" s="53"/>
      <c r="B172" s="94"/>
      <c r="C172" s="23"/>
      <c r="D172" s="61"/>
      <c r="E172" s="62"/>
      <c r="F172" s="56"/>
      <c r="H172" s="2"/>
    </row>
    <row r="173" spans="1:8" s="1" customFormat="1" ht="15" customHeight="1" outlineLevel="1">
      <c r="A173" s="89"/>
      <c r="B173" s="183" t="s">
        <v>40</v>
      </c>
      <c r="C173" s="183"/>
      <c r="D173" s="183"/>
      <c r="E173" s="101"/>
      <c r="F173" s="102">
        <f>SUM(F104:F171)</f>
        <v>0</v>
      </c>
      <c r="H173" s="2"/>
    </row>
    <row r="174" spans="1:8" s="1" customFormat="1" ht="15" customHeight="1" outlineLevel="1">
      <c r="A174" s="53"/>
      <c r="B174" s="114"/>
      <c r="C174" s="114"/>
      <c r="D174" s="114"/>
      <c r="E174" s="79"/>
      <c r="F174" s="104"/>
      <c r="H174" s="2"/>
    </row>
    <row r="175" spans="1:8" s="1" customFormat="1" ht="15" customHeight="1" outlineLevel="1">
      <c r="A175" s="53"/>
      <c r="B175" s="114"/>
      <c r="C175" s="114"/>
      <c r="D175" s="114"/>
      <c r="E175" s="79"/>
      <c r="F175" s="104"/>
      <c r="H175" s="2"/>
    </row>
    <row r="176" spans="1:8" s="1" customFormat="1" ht="15" customHeight="1" outlineLevel="1">
      <c r="A176" s="53"/>
      <c r="B176" s="114"/>
      <c r="C176" s="114"/>
      <c r="D176" s="114"/>
      <c r="E176" s="79"/>
      <c r="F176" s="104"/>
      <c r="H176" s="2"/>
    </row>
    <row r="177" spans="1:8" s="1" customFormat="1" ht="15" customHeight="1" outlineLevel="1">
      <c r="A177" s="53"/>
      <c r="B177" s="114"/>
      <c r="C177" s="114"/>
      <c r="D177" s="114"/>
      <c r="E177" s="79"/>
      <c r="F177" s="104"/>
      <c r="H177" s="2"/>
    </row>
    <row r="178" spans="1:8" s="1" customFormat="1" ht="15" customHeight="1" outlineLevel="1">
      <c r="A178" s="53"/>
      <c r="B178" s="114"/>
      <c r="C178" s="114"/>
      <c r="D178" s="114"/>
      <c r="E178" s="79"/>
      <c r="F178" s="104"/>
      <c r="H178" s="2"/>
    </row>
    <row r="179" spans="1:8" s="1" customFormat="1" ht="15" customHeight="1" outlineLevel="1">
      <c r="A179" s="53"/>
      <c r="B179" s="114"/>
      <c r="C179" s="114"/>
      <c r="D179" s="114"/>
      <c r="E179" s="79"/>
      <c r="F179" s="104"/>
      <c r="H179" s="2"/>
    </row>
    <row r="180" spans="1:8" s="1" customFormat="1" ht="15" customHeight="1" outlineLevel="1">
      <c r="A180" s="53"/>
      <c r="B180" s="114"/>
      <c r="C180" s="114"/>
      <c r="D180" s="114"/>
      <c r="E180" s="79"/>
      <c r="F180" s="104"/>
      <c r="H180" s="2"/>
    </row>
    <row r="181" spans="1:8" s="1" customFormat="1" ht="15" customHeight="1" outlineLevel="1">
      <c r="A181" s="53"/>
      <c r="B181" s="114"/>
      <c r="C181" s="114"/>
      <c r="D181" s="114"/>
      <c r="E181" s="79"/>
      <c r="F181" s="104"/>
      <c r="H181" s="2"/>
    </row>
    <row r="182" spans="1:8" s="1" customFormat="1" ht="15" customHeight="1" outlineLevel="1">
      <c r="A182" s="53"/>
      <c r="B182" s="114"/>
      <c r="C182" s="114"/>
      <c r="D182" s="114"/>
      <c r="E182" s="79"/>
      <c r="F182" s="104"/>
      <c r="H182" s="2"/>
    </row>
    <row r="183" spans="1:8" s="1" customFormat="1" ht="15" customHeight="1" outlineLevel="1" thickBot="1">
      <c r="A183" s="53"/>
      <c r="B183" s="114"/>
      <c r="C183" s="114"/>
      <c r="D183" s="114"/>
      <c r="E183" s="79"/>
      <c r="F183" s="104"/>
      <c r="H183" s="2"/>
    </row>
    <row r="184" spans="1:8" s="5" customFormat="1" ht="45" customHeight="1" thickTop="1" thickBot="1">
      <c r="A184" s="38" t="s">
        <v>16</v>
      </c>
      <c r="B184" s="47" t="s">
        <v>17</v>
      </c>
      <c r="C184" s="39" t="s">
        <v>18</v>
      </c>
      <c r="D184" s="40" t="s">
        <v>0</v>
      </c>
      <c r="E184" s="41" t="s">
        <v>19</v>
      </c>
      <c r="F184" s="42" t="s">
        <v>20</v>
      </c>
      <c r="H184" s="6"/>
    </row>
    <row r="185" spans="1:8" s="5" customFormat="1" ht="15" customHeight="1" thickTop="1">
      <c r="A185" s="65"/>
      <c r="B185" s="66"/>
      <c r="C185" s="66"/>
      <c r="D185" s="67"/>
      <c r="E185" s="68"/>
      <c r="F185" s="69"/>
      <c r="H185" s="6"/>
    </row>
    <row r="186" spans="1:8" s="1" customFormat="1" ht="15" customHeight="1" outlineLevel="1">
      <c r="A186" s="77" t="s">
        <v>27</v>
      </c>
      <c r="B186" s="146" t="s">
        <v>213</v>
      </c>
      <c r="C186" s="114"/>
      <c r="D186" s="114"/>
      <c r="E186" s="79"/>
      <c r="F186" s="104"/>
      <c r="H186" s="2"/>
    </row>
    <row r="187" spans="1:8" s="1" customFormat="1" ht="15" customHeight="1" outlineLevel="1">
      <c r="A187" s="53"/>
      <c r="B187" s="114"/>
      <c r="C187" s="114"/>
      <c r="D187" s="114"/>
      <c r="E187" s="79"/>
      <c r="F187" s="104"/>
      <c r="H187" s="2"/>
    </row>
    <row r="188" spans="1:8" s="1" customFormat="1" ht="71.25" outlineLevel="1">
      <c r="A188" s="53" t="s">
        <v>1</v>
      </c>
      <c r="B188" s="173" t="s">
        <v>231</v>
      </c>
      <c r="C188" s="114"/>
      <c r="D188" s="114"/>
      <c r="E188" s="79"/>
      <c r="F188" s="104"/>
      <c r="H188" s="2"/>
    </row>
    <row r="189" spans="1:8" s="1" customFormat="1" ht="15" customHeight="1" outlineLevel="1">
      <c r="A189" s="53"/>
      <c r="B189" s="172" t="s">
        <v>225</v>
      </c>
      <c r="C189" s="43" t="s">
        <v>22</v>
      </c>
      <c r="D189" s="44">
        <v>32</v>
      </c>
      <c r="E189" s="176"/>
      <c r="F189" s="46" t="str">
        <f>IF(AND(D189&lt;&gt;"",E189&lt;&gt;""),ROUND($D189*E189,2),"-")</f>
        <v>-</v>
      </c>
      <c r="H189" s="2"/>
    </row>
    <row r="190" spans="1:8" s="1" customFormat="1" ht="15" customHeight="1" outlineLevel="1">
      <c r="A190" s="53"/>
      <c r="B190" s="114"/>
      <c r="C190" s="114"/>
      <c r="D190" s="114"/>
      <c r="E190" s="79"/>
      <c r="F190" s="104"/>
      <c r="H190" s="2"/>
    </row>
    <row r="191" spans="1:8" s="1" customFormat="1" ht="87.75" outlineLevel="1">
      <c r="A191" s="53" t="s">
        <v>7</v>
      </c>
      <c r="B191" s="174" t="s">
        <v>226</v>
      </c>
      <c r="C191" s="114"/>
      <c r="D191" s="114"/>
      <c r="E191" s="79"/>
      <c r="F191" s="104"/>
      <c r="H191" s="2"/>
    </row>
    <row r="192" spans="1:8" s="1" customFormat="1" ht="15" customHeight="1" outlineLevel="1">
      <c r="A192" s="53"/>
      <c r="B192" s="172" t="s">
        <v>227</v>
      </c>
      <c r="C192" s="43" t="s">
        <v>228</v>
      </c>
      <c r="D192" s="44">
        <v>23</v>
      </c>
      <c r="E192" s="176"/>
      <c r="F192" s="46" t="str">
        <f>IF(AND(D192&lt;&gt;"",E192&lt;&gt;""),ROUND($D192*E192,2),"-")</f>
        <v>-</v>
      </c>
      <c r="H192" s="2"/>
    </row>
    <row r="193" spans="1:8" s="1" customFormat="1" ht="15" customHeight="1" outlineLevel="1">
      <c r="A193" s="53"/>
      <c r="B193" s="171"/>
      <c r="C193" s="78"/>
      <c r="D193" s="75"/>
      <c r="E193" s="79"/>
      <c r="F193" s="80"/>
      <c r="H193" s="2"/>
    </row>
    <row r="194" spans="1:8" s="1" customFormat="1" ht="104.25" customHeight="1" outlineLevel="1">
      <c r="A194" s="53" t="s">
        <v>8</v>
      </c>
      <c r="B194" s="174" t="s">
        <v>237</v>
      </c>
      <c r="C194" s="78"/>
      <c r="D194" s="75"/>
      <c r="E194" s="79"/>
      <c r="F194" s="80"/>
      <c r="H194" s="2"/>
    </row>
    <row r="195" spans="1:8" s="1" customFormat="1" ht="15" customHeight="1" outlineLevel="1">
      <c r="A195" s="53"/>
      <c r="B195" s="172" t="s">
        <v>229</v>
      </c>
      <c r="C195" s="43" t="s">
        <v>228</v>
      </c>
      <c r="D195" s="44">
        <v>23</v>
      </c>
      <c r="E195" s="176"/>
      <c r="F195" s="46" t="str">
        <f>IF(AND(D195&lt;&gt;"",E195&lt;&gt;""),ROUND($D195*E195,2),"-")</f>
        <v>-</v>
      </c>
      <c r="H195" s="2"/>
    </row>
    <row r="196" spans="1:8" s="1" customFormat="1" ht="7.15" customHeight="1" outlineLevel="1">
      <c r="A196" s="53"/>
      <c r="B196" s="94"/>
      <c r="C196" s="23"/>
      <c r="D196" s="61"/>
      <c r="E196" s="62"/>
      <c r="F196" s="56"/>
      <c r="H196" s="2"/>
    </row>
    <row r="197" spans="1:8" s="1" customFormat="1" ht="15" customHeight="1" outlineLevel="1">
      <c r="A197" s="89"/>
      <c r="B197" s="183" t="s">
        <v>230</v>
      </c>
      <c r="C197" s="183"/>
      <c r="D197" s="183"/>
      <c r="E197" s="101"/>
      <c r="F197" s="102">
        <f>SUM(F188:F195)</f>
        <v>0</v>
      </c>
      <c r="H197" s="2"/>
    </row>
    <row r="198" spans="1:8" s="1" customFormat="1" ht="15" customHeight="1" outlineLevel="1">
      <c r="A198" s="53"/>
      <c r="B198" s="114"/>
      <c r="C198" s="114"/>
      <c r="D198" s="114"/>
      <c r="E198" s="79"/>
      <c r="F198" s="104"/>
      <c r="H198" s="2"/>
    </row>
    <row r="199" spans="1:8" s="1" customFormat="1" ht="15" customHeight="1" outlineLevel="1">
      <c r="A199" s="53"/>
      <c r="B199" s="114"/>
      <c r="C199" s="114"/>
      <c r="D199" s="114"/>
      <c r="E199" s="79"/>
      <c r="F199" s="104"/>
      <c r="H199" s="2"/>
    </row>
    <row r="200" spans="1:8" s="1" customFormat="1" ht="15" customHeight="1" outlineLevel="1">
      <c r="A200" s="53"/>
      <c r="B200" s="114"/>
      <c r="C200" s="114"/>
      <c r="D200" s="114"/>
      <c r="E200" s="79"/>
      <c r="F200" s="104"/>
      <c r="H200" s="2"/>
    </row>
    <row r="201" spans="1:8" s="1" customFormat="1" ht="15" customHeight="1" outlineLevel="1">
      <c r="A201" s="53"/>
      <c r="B201" s="114"/>
      <c r="C201" s="114"/>
      <c r="D201" s="114"/>
      <c r="E201" s="79"/>
      <c r="F201" s="104"/>
      <c r="H201" s="2"/>
    </row>
    <row r="202" spans="1:8" s="1" customFormat="1" ht="15" customHeight="1" outlineLevel="1">
      <c r="A202" s="53"/>
      <c r="B202" s="114"/>
      <c r="C202" s="114"/>
      <c r="D202" s="114"/>
      <c r="E202" s="79"/>
      <c r="F202" s="104"/>
      <c r="H202" s="2"/>
    </row>
    <row r="203" spans="1:8" s="1" customFormat="1" ht="15" customHeight="1" outlineLevel="1">
      <c r="A203" s="53"/>
      <c r="B203" s="114"/>
      <c r="C203" s="114"/>
      <c r="D203" s="114"/>
      <c r="E203" s="79"/>
      <c r="F203" s="104"/>
      <c r="H203" s="2"/>
    </row>
    <row r="204" spans="1:8" s="1" customFormat="1" ht="15" customHeight="1" outlineLevel="1">
      <c r="A204" s="53"/>
      <c r="B204" s="114"/>
      <c r="C204" s="114"/>
      <c r="D204" s="114"/>
      <c r="E204" s="79"/>
      <c r="F204" s="104"/>
      <c r="H204" s="2"/>
    </row>
    <row r="205" spans="1:8" s="1" customFormat="1" ht="15" customHeight="1" outlineLevel="1">
      <c r="A205" s="53"/>
      <c r="B205" s="114"/>
      <c r="C205" s="114"/>
      <c r="D205" s="114"/>
      <c r="E205" s="79"/>
      <c r="F205" s="104"/>
      <c r="H205" s="2"/>
    </row>
    <row r="206" spans="1:8" s="1" customFormat="1" ht="15" customHeight="1" outlineLevel="1">
      <c r="A206" s="53"/>
      <c r="B206" s="114"/>
      <c r="C206" s="114"/>
      <c r="D206" s="114"/>
      <c r="E206" s="79"/>
      <c r="F206" s="104"/>
      <c r="H206" s="2"/>
    </row>
    <row r="207" spans="1:8" s="1" customFormat="1" ht="15" customHeight="1" outlineLevel="1">
      <c r="A207" s="53"/>
      <c r="B207" s="114"/>
      <c r="C207" s="114"/>
      <c r="D207" s="114"/>
      <c r="E207" s="79"/>
      <c r="F207" s="104"/>
      <c r="H207" s="2"/>
    </row>
    <row r="208" spans="1:8" s="1" customFormat="1" ht="15" customHeight="1" outlineLevel="1">
      <c r="A208" s="53"/>
      <c r="B208" s="114"/>
      <c r="C208" s="114"/>
      <c r="D208" s="114"/>
      <c r="E208" s="79"/>
      <c r="F208" s="104"/>
      <c r="H208" s="2"/>
    </row>
    <row r="209" spans="1:8" s="1" customFormat="1" ht="15" customHeight="1" outlineLevel="1">
      <c r="A209" s="53"/>
      <c r="B209" s="114"/>
      <c r="C209" s="114"/>
      <c r="D209" s="114"/>
      <c r="E209" s="79"/>
      <c r="F209" s="104"/>
      <c r="H209" s="2"/>
    </row>
    <row r="210" spans="1:8" s="1" customFormat="1" ht="15" customHeight="1" outlineLevel="1">
      <c r="A210" s="53"/>
      <c r="B210" s="114"/>
      <c r="C210" s="114"/>
      <c r="D210" s="114"/>
      <c r="E210" s="79"/>
      <c r="F210" s="104"/>
      <c r="H210" s="2"/>
    </row>
    <row r="211" spans="1:8" s="1" customFormat="1" ht="15" customHeight="1" outlineLevel="1">
      <c r="A211" s="53"/>
      <c r="B211" s="114"/>
      <c r="C211" s="114"/>
      <c r="D211" s="114"/>
      <c r="E211" s="79"/>
      <c r="F211" s="104"/>
      <c r="H211" s="2"/>
    </row>
    <row r="212" spans="1:8" s="1" customFormat="1" ht="15" customHeight="1" outlineLevel="1">
      <c r="A212" s="53"/>
      <c r="B212" s="114"/>
      <c r="C212" s="114"/>
      <c r="D212" s="114"/>
      <c r="E212" s="79"/>
      <c r="F212" s="104"/>
      <c r="H212" s="2"/>
    </row>
    <row r="213" spans="1:8" s="1" customFormat="1" ht="15" customHeight="1" outlineLevel="1">
      <c r="A213" s="53"/>
      <c r="B213" s="114"/>
      <c r="C213" s="114"/>
      <c r="D213" s="114"/>
      <c r="E213" s="79"/>
      <c r="F213" s="104"/>
      <c r="H213" s="2"/>
    </row>
    <row r="214" spans="1:8" s="1" customFormat="1" ht="15" customHeight="1" outlineLevel="1">
      <c r="A214" s="53"/>
      <c r="B214" s="114"/>
      <c r="C214" s="114"/>
      <c r="D214" s="114"/>
      <c r="E214" s="79"/>
      <c r="F214" s="104"/>
      <c r="H214" s="2"/>
    </row>
    <row r="215" spans="1:8" s="1" customFormat="1" ht="15" customHeight="1" outlineLevel="1">
      <c r="A215" s="53"/>
      <c r="B215" s="114"/>
      <c r="C215" s="114"/>
      <c r="D215" s="114"/>
      <c r="E215" s="79"/>
      <c r="F215" s="104"/>
      <c r="H215" s="2"/>
    </row>
    <row r="216" spans="1:8" s="1" customFormat="1" ht="15" customHeight="1" outlineLevel="1">
      <c r="A216" s="53"/>
      <c r="B216" s="114"/>
      <c r="C216" s="114"/>
      <c r="D216" s="114"/>
      <c r="E216" s="79"/>
      <c r="F216" s="104"/>
      <c r="H216" s="2"/>
    </row>
    <row r="217" spans="1:8" s="1" customFormat="1" ht="15" customHeight="1" outlineLevel="1">
      <c r="A217" s="53"/>
      <c r="B217" s="114"/>
      <c r="C217" s="114"/>
      <c r="D217" s="114"/>
      <c r="E217" s="79"/>
      <c r="F217" s="104"/>
      <c r="H217" s="2"/>
    </row>
    <row r="218" spans="1:8" s="1" customFormat="1" ht="15" customHeight="1" outlineLevel="1">
      <c r="A218" s="53"/>
      <c r="B218" s="114"/>
      <c r="C218" s="114"/>
      <c r="D218" s="114"/>
      <c r="E218" s="79"/>
      <c r="F218" s="104"/>
      <c r="H218" s="2"/>
    </row>
    <row r="219" spans="1:8" s="1" customFormat="1" ht="15" customHeight="1" outlineLevel="1">
      <c r="A219" s="53"/>
      <c r="B219" s="114"/>
      <c r="C219" s="114"/>
      <c r="D219" s="114"/>
      <c r="E219" s="79"/>
      <c r="F219" s="104"/>
      <c r="H219" s="2"/>
    </row>
    <row r="220" spans="1:8" s="1" customFormat="1" ht="15" customHeight="1" outlineLevel="1">
      <c r="A220" s="53"/>
      <c r="B220" s="114"/>
      <c r="C220" s="114"/>
      <c r="D220" s="114"/>
      <c r="E220" s="79"/>
      <c r="F220" s="104"/>
      <c r="H220" s="2"/>
    </row>
    <row r="221" spans="1:8" s="1" customFormat="1" ht="15" customHeight="1" outlineLevel="1">
      <c r="A221" s="53"/>
      <c r="B221" s="114"/>
      <c r="C221" s="114"/>
      <c r="D221" s="114"/>
      <c r="E221" s="79"/>
      <c r="F221" s="104"/>
      <c r="H221" s="2"/>
    </row>
    <row r="222" spans="1:8" s="1" customFormat="1" ht="15" customHeight="1" outlineLevel="1">
      <c r="A222" s="53"/>
      <c r="B222" s="114"/>
      <c r="C222" s="114"/>
      <c r="D222" s="114"/>
      <c r="E222" s="79"/>
      <c r="F222" s="104"/>
      <c r="H222" s="2"/>
    </row>
    <row r="223" spans="1:8" s="1" customFormat="1" ht="15" customHeight="1" outlineLevel="1">
      <c r="A223" s="53"/>
      <c r="B223" s="114"/>
      <c r="C223" s="114"/>
      <c r="D223" s="114"/>
      <c r="E223" s="79"/>
      <c r="F223" s="104"/>
      <c r="H223" s="2"/>
    </row>
    <row r="224" spans="1:8" s="1" customFormat="1" ht="15" customHeight="1" outlineLevel="1">
      <c r="A224" s="53"/>
      <c r="B224" s="114"/>
      <c r="C224" s="114"/>
      <c r="D224" s="114"/>
      <c r="E224" s="79"/>
      <c r="F224" s="104"/>
      <c r="H224" s="2"/>
    </row>
    <row r="225" spans="1:8" s="1" customFormat="1" ht="15" customHeight="1" outlineLevel="1">
      <c r="A225" s="53"/>
      <c r="B225" s="114"/>
      <c r="C225" s="114"/>
      <c r="D225" s="114"/>
      <c r="E225" s="79"/>
      <c r="F225" s="104"/>
      <c r="H225" s="2"/>
    </row>
    <row r="226" spans="1:8" s="1" customFormat="1" ht="15" customHeight="1" outlineLevel="1">
      <c r="A226" s="53"/>
      <c r="B226" s="114"/>
      <c r="C226" s="114"/>
      <c r="D226" s="114"/>
      <c r="E226" s="79"/>
      <c r="F226" s="104"/>
      <c r="H226" s="2"/>
    </row>
    <row r="227" spans="1:8" s="1" customFormat="1" ht="15" customHeight="1" outlineLevel="1">
      <c r="A227" s="53"/>
      <c r="B227" s="114"/>
      <c r="C227" s="114"/>
      <c r="D227" s="114"/>
      <c r="E227" s="79"/>
      <c r="F227" s="104"/>
      <c r="H227" s="2"/>
    </row>
    <row r="228" spans="1:8" s="1" customFormat="1" ht="15" customHeight="1" outlineLevel="1">
      <c r="A228" s="53"/>
      <c r="B228" s="114"/>
      <c r="C228" s="114"/>
      <c r="D228" s="114"/>
      <c r="E228" s="79"/>
      <c r="F228" s="104"/>
      <c r="H228" s="2"/>
    </row>
    <row r="229" spans="1:8" s="1" customFormat="1" ht="15" customHeight="1" outlineLevel="1">
      <c r="A229" s="53"/>
      <c r="B229" s="114"/>
      <c r="C229" s="114"/>
      <c r="D229" s="114"/>
      <c r="E229" s="79"/>
      <c r="F229" s="104"/>
      <c r="H229" s="2"/>
    </row>
    <row r="230" spans="1:8" s="1" customFormat="1" ht="15" customHeight="1" outlineLevel="1">
      <c r="A230" s="53"/>
      <c r="B230" s="114"/>
      <c r="C230" s="114"/>
      <c r="D230" s="114"/>
      <c r="E230" s="79"/>
      <c r="F230" s="104"/>
      <c r="H230" s="2"/>
    </row>
    <row r="231" spans="1:8" s="1" customFormat="1" ht="15" customHeight="1" outlineLevel="1">
      <c r="A231" s="53"/>
      <c r="B231" s="114"/>
      <c r="C231" s="114"/>
      <c r="D231" s="114"/>
      <c r="E231" s="79"/>
      <c r="F231" s="104"/>
      <c r="H231" s="2"/>
    </row>
    <row r="232" spans="1:8" s="1" customFormat="1" ht="15" customHeight="1" outlineLevel="1">
      <c r="A232" s="53"/>
      <c r="B232" s="114"/>
      <c r="C232" s="114"/>
      <c r="D232" s="114"/>
      <c r="E232" s="79"/>
      <c r="F232" s="104"/>
      <c r="H232" s="2"/>
    </row>
    <row r="233" spans="1:8" s="1" customFormat="1" ht="15" customHeight="1" outlineLevel="1">
      <c r="A233" s="53"/>
      <c r="B233" s="114"/>
      <c r="C233" s="114"/>
      <c r="D233" s="114"/>
      <c r="E233" s="79"/>
      <c r="F233" s="104"/>
      <c r="H233" s="2"/>
    </row>
    <row r="234" spans="1:8" s="1" customFormat="1" ht="15" customHeight="1" outlineLevel="1" thickBot="1">
      <c r="A234" s="53"/>
      <c r="B234" s="114"/>
      <c r="C234" s="114"/>
      <c r="D234" s="114"/>
      <c r="E234" s="79"/>
      <c r="F234" s="104"/>
      <c r="H234" s="2"/>
    </row>
    <row r="235" spans="1:8" s="5" customFormat="1" ht="45" customHeight="1" thickTop="1" thickBot="1">
      <c r="A235" s="38" t="s">
        <v>16</v>
      </c>
      <c r="B235" s="47" t="s">
        <v>17</v>
      </c>
      <c r="C235" s="39" t="s">
        <v>18</v>
      </c>
      <c r="D235" s="40" t="s">
        <v>0</v>
      </c>
      <c r="E235" s="41" t="s">
        <v>19</v>
      </c>
      <c r="F235" s="42" t="s">
        <v>20</v>
      </c>
      <c r="H235" s="6"/>
    </row>
    <row r="236" spans="1:8" s="5" customFormat="1" ht="15" customHeight="1" thickTop="1">
      <c r="A236" s="65"/>
      <c r="B236" s="66"/>
      <c r="C236" s="66"/>
      <c r="D236" s="67"/>
      <c r="E236" s="68"/>
      <c r="F236" s="69"/>
      <c r="H236" s="6"/>
    </row>
    <row r="237" spans="1:8" s="1" customFormat="1" ht="15" customHeight="1" outlineLevel="1">
      <c r="A237" s="77" t="s">
        <v>29</v>
      </c>
      <c r="B237" s="146" t="s">
        <v>87</v>
      </c>
      <c r="C237" s="114"/>
      <c r="D237" s="114"/>
      <c r="E237" s="79"/>
      <c r="F237" s="104"/>
      <c r="H237" s="2"/>
    </row>
    <row r="238" spans="1:8" s="1" customFormat="1" ht="15" customHeight="1" outlineLevel="1">
      <c r="A238" s="53"/>
      <c r="B238" s="114"/>
      <c r="C238" s="114"/>
      <c r="D238" s="114"/>
      <c r="E238" s="79"/>
      <c r="F238" s="104"/>
      <c r="H238" s="2"/>
    </row>
    <row r="239" spans="1:8" s="1" customFormat="1" ht="176.25" customHeight="1" outlineLevel="1">
      <c r="A239" s="53" t="s">
        <v>1</v>
      </c>
      <c r="B239" s="133" t="s">
        <v>238</v>
      </c>
      <c r="C239" s="114"/>
      <c r="D239" s="114"/>
      <c r="E239" s="79"/>
      <c r="F239" s="104"/>
      <c r="H239" s="2"/>
    </row>
    <row r="240" spans="1:8" s="1" customFormat="1" ht="30" customHeight="1" outlineLevel="1">
      <c r="A240" s="53"/>
      <c r="B240" s="134" t="s">
        <v>88</v>
      </c>
      <c r="C240" s="145" t="s">
        <v>89</v>
      </c>
      <c r="D240" s="145">
        <v>3</v>
      </c>
      <c r="E240" s="177"/>
      <c r="F240" s="37" t="str">
        <f>IF(AND(D240&lt;&gt;"",E240&lt;&gt;""),ROUND($D240*E240,2),"-")</f>
        <v>-</v>
      </c>
      <c r="H240" s="2"/>
    </row>
    <row r="241" spans="1:8" s="1" customFormat="1" ht="15" customHeight="1" outlineLevel="1">
      <c r="A241" s="53"/>
      <c r="B241" s="133"/>
      <c r="C241" s="78"/>
      <c r="D241" s="78"/>
      <c r="E241" s="79"/>
      <c r="F241" s="80"/>
      <c r="H241" s="2"/>
    </row>
    <row r="242" spans="1:8" s="1" customFormat="1" ht="189" customHeight="1" outlineLevel="1">
      <c r="A242" s="53" t="s">
        <v>7</v>
      </c>
      <c r="B242" s="133" t="s">
        <v>220</v>
      </c>
      <c r="C242" s="114"/>
      <c r="D242" s="114"/>
      <c r="E242" s="79"/>
      <c r="F242" s="104"/>
      <c r="H242" s="2"/>
    </row>
    <row r="243" spans="1:8" s="1" customFormat="1" ht="15" customHeight="1" outlineLevel="1">
      <c r="A243" s="53"/>
      <c r="B243" s="134" t="s">
        <v>169</v>
      </c>
      <c r="C243" s="43" t="s">
        <v>168</v>
      </c>
      <c r="D243" s="43">
        <v>61.4</v>
      </c>
      <c r="E243" s="176"/>
      <c r="F243" s="46" t="str">
        <f>IF(AND(D243&lt;&gt;"",E243&lt;&gt;""),ROUND($D243*E243,2),"-")</f>
        <v>-</v>
      </c>
      <c r="H243" s="2"/>
    </row>
    <row r="244" spans="1:8" s="1" customFormat="1" ht="15" customHeight="1" outlineLevel="1">
      <c r="A244" s="53"/>
      <c r="B244" s="133"/>
      <c r="C244" s="78"/>
      <c r="D244" s="78"/>
      <c r="E244" s="79"/>
      <c r="F244" s="80"/>
      <c r="H244" s="2"/>
    </row>
    <row r="245" spans="1:8" s="1" customFormat="1" ht="85.5" outlineLevel="1">
      <c r="A245" s="170" t="s">
        <v>8</v>
      </c>
      <c r="B245" s="169" t="s">
        <v>239</v>
      </c>
      <c r="C245" s="154"/>
      <c r="D245" s="155"/>
      <c r="E245" s="156"/>
      <c r="F245" s="157"/>
      <c r="G245" s="158"/>
      <c r="H245" s="2"/>
    </row>
    <row r="246" spans="1:8" s="1" customFormat="1" ht="15" customHeight="1" outlineLevel="1">
      <c r="A246" s="153"/>
      <c r="B246" s="159" t="s">
        <v>170</v>
      </c>
      <c r="C246" s="160" t="s">
        <v>168</v>
      </c>
      <c r="D246" s="161">
        <v>61.4</v>
      </c>
      <c r="E246" s="162"/>
      <c r="F246" s="163" t="str">
        <f>IF(AND(D246&lt;&gt;"",E246&lt;&gt;""),ROUND($D246*E246,2),"-")</f>
        <v>-</v>
      </c>
      <c r="G246" s="158"/>
      <c r="H246" s="2"/>
    </row>
    <row r="247" spans="1:8" s="5" customFormat="1" ht="15" customHeight="1">
      <c r="A247" s="65"/>
      <c r="B247" s="66"/>
      <c r="C247" s="66"/>
      <c r="D247" s="67"/>
      <c r="E247" s="68"/>
      <c r="F247" s="69"/>
      <c r="H247" s="6"/>
    </row>
    <row r="248" spans="1:8" s="1" customFormat="1" ht="206.25" customHeight="1" outlineLevel="1">
      <c r="A248" s="53" t="s">
        <v>9</v>
      </c>
      <c r="B248" s="133" t="s">
        <v>200</v>
      </c>
      <c r="C248" s="78"/>
      <c r="D248" s="78"/>
      <c r="E248" s="79"/>
      <c r="F248" s="80"/>
      <c r="H248" s="2"/>
    </row>
    <row r="249" spans="1:8" s="1" customFormat="1" ht="15" customHeight="1" outlineLevel="1">
      <c r="A249" s="53"/>
      <c r="B249" s="134" t="s">
        <v>28</v>
      </c>
      <c r="C249" s="43" t="s">
        <v>89</v>
      </c>
      <c r="D249" s="43">
        <v>2</v>
      </c>
      <c r="E249" s="176"/>
      <c r="F249" s="46" t="str">
        <f>IF(AND(D249&lt;&gt;"",E249&lt;&gt;""),ROUND($D249*E249,2),"-")</f>
        <v>-</v>
      </c>
      <c r="H249" s="2"/>
    </row>
    <row r="250" spans="1:8" s="1" customFormat="1" ht="15" customHeight="1" outlineLevel="1">
      <c r="A250" s="53"/>
      <c r="B250" s="133"/>
      <c r="C250" s="78"/>
      <c r="D250" s="78"/>
      <c r="E250" s="79"/>
      <c r="F250" s="80"/>
      <c r="H250" s="2"/>
    </row>
    <row r="251" spans="1:8" s="1" customFormat="1" ht="15" customHeight="1" outlineLevel="1">
      <c r="A251" s="53"/>
      <c r="B251" s="133"/>
      <c r="C251" s="78"/>
      <c r="D251" s="78"/>
      <c r="E251" s="79"/>
      <c r="F251" s="80"/>
      <c r="H251" s="2"/>
    </row>
    <row r="252" spans="1:8" s="1" customFormat="1" ht="15" customHeight="1" outlineLevel="1">
      <c r="A252" s="53"/>
      <c r="B252" s="133"/>
      <c r="C252" s="78"/>
      <c r="D252" s="78"/>
      <c r="E252" s="79"/>
      <c r="F252" s="80"/>
      <c r="H252" s="2"/>
    </row>
    <row r="253" spans="1:8" s="1" customFormat="1" ht="15" customHeight="1" outlineLevel="1">
      <c r="A253" s="53"/>
      <c r="B253" s="133"/>
      <c r="C253" s="78"/>
      <c r="D253" s="78"/>
      <c r="E253" s="79"/>
      <c r="F253" s="80"/>
      <c r="H253" s="2"/>
    </row>
    <row r="254" spans="1:8" s="1" customFormat="1" ht="15" customHeight="1" outlineLevel="1">
      <c r="A254" s="53"/>
      <c r="B254" s="133"/>
      <c r="C254" s="78"/>
      <c r="D254" s="78"/>
      <c r="E254" s="79"/>
      <c r="F254" s="80"/>
      <c r="H254" s="2"/>
    </row>
    <row r="255" spans="1:8" s="1" customFormat="1" ht="15" customHeight="1" outlineLevel="1">
      <c r="A255" s="53"/>
      <c r="B255" s="133"/>
      <c r="C255" s="78"/>
      <c r="D255" s="78"/>
      <c r="E255" s="79"/>
      <c r="F255" s="80"/>
      <c r="H255" s="2"/>
    </row>
    <row r="256" spans="1:8" s="1" customFormat="1" ht="15" customHeight="1" outlineLevel="1">
      <c r="A256" s="53"/>
      <c r="B256" s="133"/>
      <c r="C256" s="78"/>
      <c r="D256" s="78"/>
      <c r="E256" s="79"/>
      <c r="F256" s="80"/>
      <c r="H256" s="2"/>
    </row>
    <row r="257" spans="1:8" s="1" customFormat="1" ht="15" customHeight="1" outlineLevel="1">
      <c r="A257" s="53"/>
      <c r="B257" s="133"/>
      <c r="C257" s="78"/>
      <c r="D257" s="78"/>
      <c r="E257" s="79"/>
      <c r="F257" s="80"/>
      <c r="H257" s="2"/>
    </row>
    <row r="258" spans="1:8" s="1" customFormat="1" ht="15" customHeight="1" outlineLevel="1">
      <c r="A258" s="53"/>
      <c r="B258" s="133"/>
      <c r="C258" s="78"/>
      <c r="D258" s="78"/>
      <c r="E258" s="79"/>
      <c r="F258" s="80"/>
      <c r="H258" s="2"/>
    </row>
    <row r="259" spans="1:8" s="1" customFormat="1" ht="15" customHeight="1" outlineLevel="1" thickBot="1">
      <c r="A259" s="53"/>
      <c r="B259" s="133"/>
      <c r="C259" s="78"/>
      <c r="D259" s="78"/>
      <c r="E259" s="79"/>
      <c r="F259" s="80"/>
      <c r="H259" s="2"/>
    </row>
    <row r="260" spans="1:8" s="5" customFormat="1" ht="45" customHeight="1" thickTop="1" thickBot="1">
      <c r="A260" s="38" t="s">
        <v>16</v>
      </c>
      <c r="B260" s="47" t="s">
        <v>17</v>
      </c>
      <c r="C260" s="39" t="s">
        <v>18</v>
      </c>
      <c r="D260" s="40" t="s">
        <v>0</v>
      </c>
      <c r="E260" s="41" t="s">
        <v>19</v>
      </c>
      <c r="F260" s="42" t="s">
        <v>20</v>
      </c>
      <c r="H260" s="6"/>
    </row>
    <row r="261" spans="1:8" s="5" customFormat="1" ht="15" customHeight="1" thickTop="1">
      <c r="A261" s="65"/>
      <c r="B261" s="66"/>
      <c r="C261" s="66"/>
      <c r="D261" s="67"/>
      <c r="E261" s="68"/>
      <c r="F261" s="69"/>
      <c r="H261" s="6"/>
    </row>
    <row r="262" spans="1:8" s="1" customFormat="1" ht="114" outlineLevel="1">
      <c r="A262" s="53" t="s">
        <v>10</v>
      </c>
      <c r="B262" s="133" t="s">
        <v>201</v>
      </c>
      <c r="C262" s="114"/>
      <c r="D262" s="114"/>
      <c r="E262" s="79"/>
      <c r="F262" s="104"/>
      <c r="H262" s="2"/>
    </row>
    <row r="263" spans="1:8" s="1" customFormat="1" ht="15" customHeight="1" outlineLevel="1">
      <c r="A263" s="53"/>
      <c r="B263" s="134" t="s">
        <v>28</v>
      </c>
      <c r="C263" s="43" t="s">
        <v>89</v>
      </c>
      <c r="D263" s="43">
        <v>1</v>
      </c>
      <c r="E263" s="176"/>
      <c r="F263" s="46" t="str">
        <f>IF(AND(D263&lt;&gt;"",E263&lt;&gt;""),ROUND($D263*E263,2),"-")</f>
        <v>-</v>
      </c>
      <c r="H263" s="2"/>
    </row>
    <row r="264" spans="1:8" s="1" customFormat="1" ht="15" customHeight="1" outlineLevel="1">
      <c r="A264" s="53"/>
      <c r="B264" s="133"/>
      <c r="C264" s="78"/>
      <c r="D264" s="78"/>
      <c r="E264" s="79"/>
      <c r="F264" s="80"/>
      <c r="H264" s="2"/>
    </row>
    <row r="265" spans="1:8" s="1" customFormat="1" ht="57" outlineLevel="1">
      <c r="A265" s="53" t="s">
        <v>11</v>
      </c>
      <c r="B265" s="133" t="s">
        <v>219</v>
      </c>
      <c r="C265" s="78"/>
      <c r="D265" s="78"/>
      <c r="E265" s="79"/>
      <c r="F265" s="80"/>
      <c r="H265" s="2"/>
    </row>
    <row r="266" spans="1:8" s="1" customFormat="1" ht="15" customHeight="1" outlineLevel="1">
      <c r="A266" s="53"/>
      <c r="B266" s="134" t="s">
        <v>28</v>
      </c>
      <c r="C266" s="43" t="s">
        <v>89</v>
      </c>
      <c r="D266" s="43">
        <v>1</v>
      </c>
      <c r="E266" s="176"/>
      <c r="F266" s="46" t="str">
        <f>IF(AND(D266&lt;&gt;"",E266&lt;&gt;""),ROUND($D266*E266,2),"-")</f>
        <v>-</v>
      </c>
      <c r="H266" s="2"/>
    </row>
    <row r="267" spans="1:8" s="5" customFormat="1" ht="15" customHeight="1">
      <c r="A267" s="65"/>
      <c r="B267" s="66"/>
      <c r="C267" s="66"/>
      <c r="D267" s="67"/>
      <c r="E267" s="68"/>
      <c r="F267" s="69"/>
      <c r="H267" s="6"/>
    </row>
    <row r="268" spans="1:8" s="1" customFormat="1" ht="175.5" customHeight="1" outlineLevel="1">
      <c r="A268" s="53" t="s">
        <v>12</v>
      </c>
      <c r="B268" s="133" t="s">
        <v>123</v>
      </c>
      <c r="C268" s="114"/>
      <c r="D268" s="114"/>
      <c r="E268" s="79"/>
      <c r="F268" s="104"/>
      <c r="H268" s="2"/>
    </row>
    <row r="269" spans="1:8" s="1" customFormat="1" ht="15" customHeight="1" outlineLevel="1">
      <c r="A269" s="53"/>
      <c r="B269" s="134" t="s">
        <v>98</v>
      </c>
      <c r="C269" s="43" t="s">
        <v>89</v>
      </c>
      <c r="D269" s="43">
        <v>1</v>
      </c>
      <c r="E269" s="176"/>
      <c r="F269" s="46" t="str">
        <f>IF(AND(D269&lt;&gt;"",E269&lt;&gt;""),ROUND($D269*E269,2),"-")</f>
        <v>-</v>
      </c>
      <c r="H269" s="2"/>
    </row>
    <row r="270" spans="1:8" s="1" customFormat="1" ht="15" customHeight="1" outlineLevel="1">
      <c r="A270" s="53"/>
      <c r="B270" s="133"/>
      <c r="C270" s="78"/>
      <c r="D270" s="78"/>
      <c r="E270" s="79"/>
      <c r="F270" s="80"/>
      <c r="H270" s="2"/>
    </row>
    <row r="271" spans="1:8" s="1" customFormat="1" ht="175.5" customHeight="1" outlineLevel="1">
      <c r="A271" s="53" t="s">
        <v>13</v>
      </c>
      <c r="B271" s="133" t="s">
        <v>124</v>
      </c>
      <c r="C271" s="78"/>
      <c r="D271" s="78"/>
      <c r="F271" s="80"/>
      <c r="H271" s="2"/>
    </row>
    <row r="272" spans="1:8" s="1" customFormat="1" ht="15" customHeight="1" outlineLevel="1">
      <c r="A272" s="53"/>
      <c r="B272" s="134" t="s">
        <v>99</v>
      </c>
      <c r="C272" s="43" t="s">
        <v>89</v>
      </c>
      <c r="D272" s="43">
        <v>1</v>
      </c>
      <c r="E272" s="176"/>
      <c r="F272" s="46" t="str">
        <f>IF(AND(D272&lt;&gt;"",E272&lt;&gt;""),ROUND($D272*E272,2),"-")</f>
        <v>-</v>
      </c>
      <c r="H272" s="2"/>
    </row>
    <row r="273" spans="1:8" s="1" customFormat="1" ht="15" customHeight="1" outlineLevel="1">
      <c r="A273" s="53"/>
      <c r="B273" s="133"/>
      <c r="C273" s="78"/>
      <c r="D273" s="78"/>
      <c r="E273" s="79"/>
      <c r="F273" s="80"/>
      <c r="H273" s="2"/>
    </row>
    <row r="274" spans="1:8" s="1" customFormat="1" ht="15" customHeight="1" outlineLevel="1">
      <c r="A274" s="53" t="s">
        <v>14</v>
      </c>
      <c r="B274" s="133" t="s">
        <v>131</v>
      </c>
      <c r="C274" s="78"/>
      <c r="D274" s="78"/>
      <c r="E274" s="79"/>
      <c r="F274" s="80"/>
      <c r="H274" s="2"/>
    </row>
    <row r="275" spans="1:8" s="1" customFormat="1" ht="174.75" customHeight="1" outlineLevel="1">
      <c r="A275" s="53" t="s">
        <v>202</v>
      </c>
      <c r="B275" s="133" t="s">
        <v>160</v>
      </c>
      <c r="C275" s="78"/>
      <c r="D275" s="78"/>
      <c r="E275" s="79"/>
      <c r="F275" s="79"/>
      <c r="H275" s="2"/>
    </row>
    <row r="276" spans="1:8" s="1" customFormat="1" ht="15" customHeight="1" outlineLevel="1">
      <c r="A276" s="53" t="s">
        <v>203</v>
      </c>
      <c r="B276" s="133" t="s">
        <v>129</v>
      </c>
      <c r="C276" s="78"/>
      <c r="D276" s="78"/>
      <c r="E276" s="79"/>
      <c r="F276" s="80"/>
      <c r="H276" s="2"/>
    </row>
    <row r="277" spans="1:8" s="1" customFormat="1" ht="15" customHeight="1" outlineLevel="1">
      <c r="A277" s="53"/>
      <c r="B277" s="134" t="s">
        <v>94</v>
      </c>
      <c r="C277" s="43" t="s">
        <v>22</v>
      </c>
      <c r="D277" s="43">
        <v>16.52</v>
      </c>
      <c r="E277" s="176"/>
      <c r="F277" s="46" t="str">
        <f>IF(AND(D277&lt;&gt;"",E277&lt;&gt;""),ROUND($D277*E277,2),"-")</f>
        <v>-</v>
      </c>
      <c r="H277" s="2"/>
    </row>
    <row r="278" spans="1:8" s="1" customFormat="1" ht="15" customHeight="1" outlineLevel="1">
      <c r="A278" s="53"/>
      <c r="B278" s="133"/>
      <c r="C278" s="78"/>
      <c r="D278" s="78"/>
      <c r="E278" s="79"/>
      <c r="F278" s="80"/>
      <c r="H278" s="2"/>
    </row>
    <row r="279" spans="1:8" s="1" customFormat="1" ht="15" customHeight="1" outlineLevel="1">
      <c r="A279" s="53" t="s">
        <v>204</v>
      </c>
      <c r="B279" s="133" t="s">
        <v>130</v>
      </c>
      <c r="C279" s="78"/>
      <c r="D279" s="78"/>
      <c r="E279" s="79"/>
      <c r="F279" s="80"/>
      <c r="H279" s="2"/>
    </row>
    <row r="280" spans="1:8" s="1" customFormat="1" ht="15" customHeight="1" outlineLevel="1">
      <c r="A280" s="53"/>
      <c r="B280" s="134" t="s">
        <v>94</v>
      </c>
      <c r="C280" s="43" t="s">
        <v>22</v>
      </c>
      <c r="D280" s="43">
        <v>17.64</v>
      </c>
      <c r="E280" s="176"/>
      <c r="F280" s="46" t="str">
        <f>IF(AND(D280&lt;&gt;"",E280&lt;&gt;""),ROUND($D280*E280,2),"-")</f>
        <v>-</v>
      </c>
      <c r="H280" s="2"/>
    </row>
    <row r="281" spans="1:8" s="1" customFormat="1" ht="15" customHeight="1" outlineLevel="1">
      <c r="A281" s="53"/>
      <c r="B281" s="133"/>
      <c r="C281" s="78"/>
      <c r="D281" s="78"/>
      <c r="E281" s="79"/>
      <c r="F281" s="80"/>
      <c r="H281" s="2"/>
    </row>
    <row r="282" spans="1:8" s="1" customFormat="1" ht="15" customHeight="1" outlineLevel="1">
      <c r="A282" s="53"/>
      <c r="B282" s="133"/>
      <c r="C282" s="78"/>
      <c r="D282" s="78"/>
      <c r="E282" s="79"/>
      <c r="F282" s="80"/>
      <c r="H282" s="2"/>
    </row>
    <row r="283" spans="1:8" s="1" customFormat="1" ht="15" customHeight="1" outlineLevel="1" thickBot="1">
      <c r="A283" s="53"/>
      <c r="B283" s="133"/>
      <c r="C283" s="78"/>
      <c r="D283" s="78"/>
      <c r="E283" s="79"/>
      <c r="F283" s="80"/>
      <c r="H283" s="2"/>
    </row>
    <row r="284" spans="1:8" s="5" customFormat="1" ht="45" customHeight="1" thickTop="1" thickBot="1">
      <c r="A284" s="38" t="s">
        <v>16</v>
      </c>
      <c r="B284" s="47" t="s">
        <v>17</v>
      </c>
      <c r="C284" s="39" t="s">
        <v>18</v>
      </c>
      <c r="D284" s="40" t="s">
        <v>0</v>
      </c>
      <c r="E284" s="41" t="s">
        <v>19</v>
      </c>
      <c r="F284" s="42" t="s">
        <v>20</v>
      </c>
      <c r="H284" s="6"/>
    </row>
    <row r="285" spans="1:8" s="1" customFormat="1" ht="15" customHeight="1" outlineLevel="1" thickTop="1">
      <c r="A285" s="53"/>
      <c r="B285" s="133"/>
      <c r="C285" s="78"/>
      <c r="D285" s="78"/>
      <c r="E285" s="79"/>
      <c r="F285" s="80"/>
      <c r="H285" s="2"/>
    </row>
    <row r="286" spans="1:8" s="1" customFormat="1" ht="105.75" customHeight="1" outlineLevel="1">
      <c r="A286" s="53" t="s">
        <v>15</v>
      </c>
      <c r="B286" s="133" t="s">
        <v>127</v>
      </c>
      <c r="C286" s="78"/>
      <c r="D286" s="78"/>
      <c r="E286" s="79"/>
      <c r="F286" s="80"/>
      <c r="H286" s="2"/>
    </row>
    <row r="287" spans="1:8" s="1" customFormat="1" ht="15" customHeight="1" outlineLevel="1">
      <c r="A287" s="53"/>
      <c r="B287" s="134" t="s">
        <v>128</v>
      </c>
      <c r="C287" s="43" t="s">
        <v>104</v>
      </c>
      <c r="D287" s="43">
        <v>1</v>
      </c>
      <c r="E287" s="176"/>
      <c r="F287" s="46" t="str">
        <f>IF(AND(D287&lt;&gt;"",E287&lt;&gt;""),ROUND($D287*E287,2),"-")</f>
        <v>-</v>
      </c>
      <c r="H287" s="2"/>
    </row>
    <row r="288" spans="1:8" s="1" customFormat="1" ht="15" customHeight="1" outlineLevel="1">
      <c r="A288" s="53"/>
      <c r="B288" s="133"/>
      <c r="C288" s="78"/>
      <c r="D288" s="78"/>
      <c r="E288" s="79"/>
      <c r="F288" s="80"/>
      <c r="H288" s="2"/>
    </row>
    <row r="289" spans="1:8" s="1" customFormat="1" ht="33.75" customHeight="1" outlineLevel="1">
      <c r="A289" s="53" t="s">
        <v>151</v>
      </c>
      <c r="B289" s="133" t="s">
        <v>205</v>
      </c>
      <c r="C289" s="78"/>
      <c r="D289" s="78"/>
      <c r="E289" s="79"/>
      <c r="F289" s="80"/>
      <c r="H289" s="2"/>
    </row>
    <row r="290" spans="1:8" s="1" customFormat="1" ht="147" customHeight="1" outlineLevel="1">
      <c r="A290" s="53" t="s">
        <v>206</v>
      </c>
      <c r="B290" s="133" t="s">
        <v>134</v>
      </c>
      <c r="C290" s="78"/>
      <c r="D290" s="78"/>
      <c r="E290" s="79"/>
      <c r="F290" s="80"/>
      <c r="H290" s="2"/>
    </row>
    <row r="291" spans="1:8" s="1" customFormat="1" ht="30" customHeight="1" outlineLevel="1">
      <c r="A291" s="53"/>
      <c r="B291" s="134" t="s">
        <v>135</v>
      </c>
      <c r="C291" s="145" t="s">
        <v>34</v>
      </c>
      <c r="D291" s="145">
        <v>0.64</v>
      </c>
      <c r="E291" s="177"/>
      <c r="F291" s="37" t="str">
        <f>IF(AND(D291&lt;&gt;"",E291&lt;&gt;""),ROUND($D291*E291,2),"-")</f>
        <v>-</v>
      </c>
      <c r="H291" s="2"/>
    </row>
    <row r="292" spans="1:8" s="1" customFormat="1" ht="15" customHeight="1" outlineLevel="1">
      <c r="A292" s="53"/>
      <c r="B292" s="133"/>
      <c r="C292" s="78"/>
      <c r="D292" s="78"/>
      <c r="E292" s="79"/>
      <c r="F292" s="80"/>
      <c r="H292" s="2"/>
    </row>
    <row r="293" spans="1:8" s="1" customFormat="1" ht="88.5" customHeight="1" outlineLevel="1">
      <c r="A293" s="53" t="s">
        <v>207</v>
      </c>
      <c r="B293" s="133" t="s">
        <v>136</v>
      </c>
      <c r="C293" s="78"/>
      <c r="D293" s="78"/>
      <c r="E293" s="79"/>
      <c r="F293" s="80"/>
      <c r="H293" s="2"/>
    </row>
    <row r="294" spans="1:8" s="1" customFormat="1" ht="30" customHeight="1" outlineLevel="1">
      <c r="A294" s="53"/>
      <c r="B294" s="134" t="s">
        <v>137</v>
      </c>
      <c r="C294" s="145" t="s">
        <v>34</v>
      </c>
      <c r="D294" s="145">
        <v>0.16</v>
      </c>
      <c r="E294" s="177"/>
      <c r="F294" s="37" t="str">
        <f>IF(AND(D294&lt;&gt;"",E294&lt;&gt;""),ROUND($D294*E294,2),"-")</f>
        <v>-</v>
      </c>
      <c r="H294" s="2"/>
    </row>
    <row r="295" spans="1:8" s="1" customFormat="1" ht="15" customHeight="1" outlineLevel="1">
      <c r="A295" s="53"/>
      <c r="B295" s="133"/>
      <c r="C295" s="78"/>
      <c r="D295" s="78"/>
      <c r="E295" s="79"/>
      <c r="F295" s="80"/>
      <c r="H295" s="2"/>
    </row>
    <row r="296" spans="1:8" s="1" customFormat="1" ht="60" customHeight="1" outlineLevel="1">
      <c r="A296" s="53" t="s">
        <v>208</v>
      </c>
      <c r="B296" s="133" t="s">
        <v>138</v>
      </c>
      <c r="C296" s="78"/>
      <c r="D296" s="78"/>
      <c r="E296" s="79"/>
      <c r="F296" s="80"/>
      <c r="H296" s="2"/>
    </row>
    <row r="297" spans="1:8" s="1" customFormat="1" ht="15" customHeight="1" outlineLevel="1">
      <c r="A297" s="53"/>
      <c r="B297" s="134" t="s">
        <v>139</v>
      </c>
      <c r="C297" s="43" t="s">
        <v>34</v>
      </c>
      <c r="D297" s="43">
        <v>0.35</v>
      </c>
      <c r="E297" s="176"/>
      <c r="F297" s="46" t="str">
        <f>IF(AND(D297&lt;&gt;"",E297&lt;&gt;""),ROUND($D297*E297,2),"-")</f>
        <v>-</v>
      </c>
      <c r="H297" s="2"/>
    </row>
    <row r="298" spans="1:8" s="1" customFormat="1" ht="15" customHeight="1" outlineLevel="1">
      <c r="A298" s="53"/>
      <c r="B298" s="133"/>
      <c r="C298" s="78"/>
      <c r="D298" s="78"/>
      <c r="E298" s="79"/>
      <c r="F298" s="80"/>
      <c r="H298" s="2"/>
    </row>
    <row r="299" spans="1:8" s="1" customFormat="1" ht="30" customHeight="1" outlineLevel="1">
      <c r="A299" s="53" t="s">
        <v>209</v>
      </c>
      <c r="B299" s="133" t="s">
        <v>140</v>
      </c>
      <c r="C299" s="78"/>
      <c r="D299" s="78"/>
      <c r="E299" s="79"/>
      <c r="F299" s="80"/>
      <c r="H299" s="2"/>
    </row>
    <row r="300" spans="1:8" s="1" customFormat="1" ht="15" customHeight="1" outlineLevel="1">
      <c r="A300" s="53"/>
      <c r="B300" s="134" t="s">
        <v>141</v>
      </c>
      <c r="C300" s="43" t="s">
        <v>34</v>
      </c>
      <c r="D300" s="43">
        <v>0.64</v>
      </c>
      <c r="E300" s="176"/>
      <c r="F300" s="46" t="str">
        <f>IF(AND(D300&lt;&gt;"",E300&lt;&gt;""),ROUND($D300*E300,2),"-")</f>
        <v>-</v>
      </c>
      <c r="H300" s="2"/>
    </row>
    <row r="301" spans="1:8" s="1" customFormat="1" ht="15" customHeight="1" outlineLevel="1">
      <c r="A301" s="53"/>
      <c r="B301" s="133"/>
      <c r="C301" s="78"/>
      <c r="D301" s="78"/>
      <c r="E301" s="79"/>
      <c r="F301" s="80"/>
      <c r="H301" s="2"/>
    </row>
    <row r="302" spans="1:8" s="1" customFormat="1" ht="48.75" customHeight="1" outlineLevel="1">
      <c r="A302" s="53" t="s">
        <v>210</v>
      </c>
      <c r="B302" s="133" t="s">
        <v>142</v>
      </c>
      <c r="C302" s="78"/>
      <c r="D302" s="78"/>
      <c r="E302" s="79"/>
      <c r="F302" s="80"/>
      <c r="H302" s="2"/>
    </row>
    <row r="303" spans="1:8" s="1" customFormat="1" ht="15" customHeight="1" outlineLevel="1">
      <c r="A303" s="53"/>
      <c r="B303" s="134" t="s">
        <v>143</v>
      </c>
      <c r="C303" s="43" t="s">
        <v>22</v>
      </c>
      <c r="D303" s="43">
        <v>2</v>
      </c>
      <c r="E303" s="176"/>
      <c r="F303" s="46" t="str">
        <f>IF(AND(D303&lt;&gt;"",E303&lt;&gt;""),ROUND($D303*E303,2),"-")</f>
        <v>-</v>
      </c>
      <c r="H303" s="2"/>
    </row>
    <row r="304" spans="1:8" s="1" customFormat="1" ht="15" customHeight="1" outlineLevel="1">
      <c r="A304" s="53"/>
      <c r="B304" s="133"/>
      <c r="C304" s="78"/>
      <c r="D304" s="78"/>
      <c r="E304" s="79"/>
      <c r="F304" s="80"/>
      <c r="H304" s="2"/>
    </row>
    <row r="305" spans="1:8" s="1" customFormat="1" ht="90.75" customHeight="1" outlineLevel="1">
      <c r="A305" s="53" t="s">
        <v>211</v>
      </c>
      <c r="B305" s="133" t="s">
        <v>144</v>
      </c>
      <c r="C305" s="78"/>
      <c r="D305" s="78"/>
      <c r="E305" s="79"/>
      <c r="F305" s="80"/>
      <c r="H305" s="2"/>
    </row>
    <row r="306" spans="1:8" s="1" customFormat="1" ht="15" customHeight="1" outlineLevel="1">
      <c r="A306" s="53"/>
      <c r="B306" s="134" t="s">
        <v>145</v>
      </c>
      <c r="C306" s="43" t="s">
        <v>33</v>
      </c>
      <c r="D306" s="44">
        <v>0.64</v>
      </c>
      <c r="E306" s="176"/>
      <c r="F306" s="46" t="str">
        <f>IF(AND(D306&lt;&gt;"",E306&lt;&gt;""),ROUND($D306*E306,2),"-")</f>
        <v>-</v>
      </c>
      <c r="H306" s="2"/>
    </row>
    <row r="307" spans="1:8" s="1" customFormat="1" ht="15" customHeight="1" outlineLevel="1">
      <c r="A307" s="53"/>
      <c r="B307" s="133"/>
      <c r="C307" s="78"/>
      <c r="D307" s="78"/>
      <c r="E307" s="79"/>
      <c r="F307" s="80"/>
      <c r="H307" s="2"/>
    </row>
    <row r="308" spans="1:8" s="1" customFormat="1" ht="15" customHeight="1" outlineLevel="1">
      <c r="A308" s="53"/>
      <c r="B308" s="133"/>
      <c r="C308" s="78"/>
      <c r="D308" s="78"/>
      <c r="E308" s="79"/>
      <c r="F308" s="80"/>
      <c r="H308" s="2"/>
    </row>
    <row r="309" spans="1:8" s="1" customFormat="1" ht="15" customHeight="1" outlineLevel="1">
      <c r="A309" s="53"/>
      <c r="B309" s="133"/>
      <c r="C309" s="78"/>
      <c r="D309" s="78"/>
      <c r="E309" s="79"/>
      <c r="F309" s="80"/>
      <c r="H309" s="2"/>
    </row>
    <row r="310" spans="1:8" s="1" customFormat="1" ht="15" customHeight="1" outlineLevel="1">
      <c r="A310" s="53"/>
      <c r="B310" s="133"/>
      <c r="C310" s="78"/>
      <c r="D310" s="78"/>
      <c r="E310" s="79"/>
      <c r="F310" s="80"/>
      <c r="H310" s="2"/>
    </row>
    <row r="311" spans="1:8" s="1" customFormat="1" ht="15" customHeight="1" outlineLevel="1">
      <c r="A311" s="53"/>
      <c r="B311" s="133"/>
      <c r="C311" s="78"/>
      <c r="D311" s="78"/>
      <c r="E311" s="79"/>
      <c r="F311" s="80"/>
      <c r="H311" s="2"/>
    </row>
    <row r="312" spans="1:8" s="1" customFormat="1" ht="15" customHeight="1" outlineLevel="1">
      <c r="A312" s="53"/>
      <c r="B312" s="133"/>
      <c r="C312" s="78"/>
      <c r="D312" s="78"/>
      <c r="E312" s="79"/>
      <c r="F312" s="80"/>
      <c r="H312" s="2"/>
    </row>
    <row r="313" spans="1:8" s="1" customFormat="1" ht="15" customHeight="1" outlineLevel="1">
      <c r="A313" s="53"/>
      <c r="B313" s="133"/>
      <c r="C313" s="78"/>
      <c r="D313" s="78"/>
      <c r="E313" s="79"/>
      <c r="F313" s="80"/>
      <c r="H313" s="2"/>
    </row>
    <row r="314" spans="1:8" s="1" customFormat="1" ht="15" customHeight="1" outlineLevel="1">
      <c r="A314" s="53"/>
      <c r="B314" s="133"/>
      <c r="C314" s="78"/>
      <c r="D314" s="78"/>
      <c r="E314" s="79"/>
      <c r="F314" s="80"/>
      <c r="H314" s="2"/>
    </row>
    <row r="315" spans="1:8" s="1" customFormat="1" ht="15" customHeight="1" outlineLevel="1" thickBot="1">
      <c r="A315" s="53"/>
      <c r="B315" s="133"/>
      <c r="C315" s="78"/>
      <c r="D315" s="78"/>
      <c r="E315" s="79"/>
      <c r="F315" s="80"/>
      <c r="H315" s="2"/>
    </row>
    <row r="316" spans="1:8" s="5" customFormat="1" ht="45" customHeight="1" thickTop="1" thickBot="1">
      <c r="A316" s="38" t="s">
        <v>16</v>
      </c>
      <c r="B316" s="47" t="s">
        <v>17</v>
      </c>
      <c r="C316" s="39" t="s">
        <v>18</v>
      </c>
      <c r="D316" s="40" t="s">
        <v>0</v>
      </c>
      <c r="E316" s="41" t="s">
        <v>19</v>
      </c>
      <c r="F316" s="42" t="s">
        <v>20</v>
      </c>
      <c r="H316" s="6"/>
    </row>
    <row r="317" spans="1:8" s="1" customFormat="1" ht="15" customHeight="1" outlineLevel="1" thickTop="1">
      <c r="A317" s="53"/>
      <c r="B317" s="133"/>
      <c r="C317" s="78"/>
      <c r="D317" s="78"/>
      <c r="E317" s="79"/>
      <c r="F317" s="80"/>
      <c r="H317" s="2"/>
    </row>
    <row r="318" spans="1:8" s="1" customFormat="1" ht="176.25" customHeight="1" outlineLevel="1">
      <c r="A318" s="53" t="s">
        <v>212</v>
      </c>
      <c r="B318" s="133" t="s">
        <v>146</v>
      </c>
      <c r="C318" s="78"/>
      <c r="D318" s="78"/>
      <c r="E318" s="79"/>
      <c r="F318" s="80"/>
      <c r="H318" s="2"/>
    </row>
    <row r="319" spans="1:8" s="1" customFormat="1" ht="15" customHeight="1" outlineLevel="1">
      <c r="A319" s="53"/>
      <c r="B319" s="134" t="s">
        <v>147</v>
      </c>
      <c r="C319" s="43" t="s">
        <v>148</v>
      </c>
      <c r="D319" s="36">
        <v>1</v>
      </c>
      <c r="E319" s="177"/>
      <c r="F319" s="37" t="str">
        <f>IF(AND(D319&lt;&gt;"",E319&lt;&gt;""),ROUND($D319*E319,2),"-")</f>
        <v>-</v>
      </c>
      <c r="H319" s="2"/>
    </row>
    <row r="320" spans="1:8" s="1" customFormat="1" ht="7.15" customHeight="1" outlineLevel="1">
      <c r="A320" s="53"/>
      <c r="B320" s="94"/>
      <c r="C320" s="23"/>
      <c r="D320" s="61"/>
      <c r="E320" s="62"/>
      <c r="F320" s="56"/>
      <c r="H320" s="2"/>
    </row>
    <row r="321" spans="1:8" s="1" customFormat="1" ht="15" customHeight="1" outlineLevel="1">
      <c r="A321" s="89"/>
      <c r="B321" s="183" t="s">
        <v>214</v>
      </c>
      <c r="C321" s="183"/>
      <c r="D321" s="183"/>
      <c r="E321" s="101"/>
      <c r="F321" s="102">
        <f>SUM(F240:F319)</f>
        <v>0</v>
      </c>
      <c r="H321" s="2"/>
    </row>
    <row r="322" spans="1:8" s="1" customFormat="1" ht="15" customHeight="1" outlineLevel="1">
      <c r="A322" s="53"/>
      <c r="B322" s="114"/>
      <c r="C322" s="114"/>
      <c r="D322" s="114"/>
      <c r="E322" s="79"/>
      <c r="F322" s="104"/>
      <c r="H322" s="2"/>
    </row>
    <row r="323" spans="1:8" s="1" customFormat="1" ht="15" customHeight="1" outlineLevel="1">
      <c r="A323" s="53"/>
      <c r="B323" s="114"/>
      <c r="C323" s="114"/>
      <c r="D323" s="114"/>
      <c r="E323" s="79"/>
      <c r="F323" s="104"/>
      <c r="H323" s="2"/>
    </row>
    <row r="324" spans="1:8" s="1" customFormat="1" ht="15" customHeight="1" outlineLevel="1">
      <c r="A324" s="53"/>
      <c r="B324" s="114"/>
      <c r="C324" s="114"/>
      <c r="D324" s="114"/>
      <c r="E324" s="79"/>
      <c r="F324" s="104"/>
      <c r="H324" s="2"/>
    </row>
    <row r="325" spans="1:8" s="1" customFormat="1" ht="15" customHeight="1" outlineLevel="1">
      <c r="A325" s="53"/>
      <c r="B325" s="114"/>
      <c r="C325" s="114"/>
      <c r="D325" s="114"/>
      <c r="E325" s="79"/>
      <c r="F325" s="104"/>
      <c r="H325" s="2"/>
    </row>
    <row r="326" spans="1:8" s="1" customFormat="1" ht="15" customHeight="1" outlineLevel="1">
      <c r="A326" s="53"/>
      <c r="B326" s="114"/>
      <c r="C326" s="114"/>
      <c r="D326" s="114"/>
      <c r="E326" s="79"/>
      <c r="F326" s="104"/>
      <c r="H326" s="2"/>
    </row>
    <row r="327" spans="1:8" s="1" customFormat="1" ht="15" customHeight="1" outlineLevel="1">
      <c r="A327" s="53"/>
      <c r="B327" s="114"/>
      <c r="C327" s="114"/>
      <c r="D327" s="114"/>
      <c r="E327" s="79"/>
      <c r="F327" s="104"/>
      <c r="H327" s="2"/>
    </row>
    <row r="328" spans="1:8" s="1" customFormat="1" ht="15" customHeight="1" outlineLevel="1">
      <c r="A328" s="53"/>
      <c r="B328" s="114"/>
      <c r="C328" s="114"/>
      <c r="D328" s="114"/>
      <c r="E328" s="79"/>
      <c r="F328" s="104"/>
      <c r="H328" s="2"/>
    </row>
    <row r="329" spans="1:8" s="1" customFormat="1" ht="15" customHeight="1" outlineLevel="1">
      <c r="A329" s="53"/>
      <c r="B329" s="114"/>
      <c r="C329" s="114"/>
      <c r="D329" s="114"/>
      <c r="E329" s="79"/>
      <c r="F329" s="104"/>
      <c r="H329" s="2"/>
    </row>
    <row r="330" spans="1:8" s="1" customFormat="1" ht="15" customHeight="1" outlineLevel="1">
      <c r="A330" s="53"/>
      <c r="B330" s="114"/>
      <c r="C330" s="114"/>
      <c r="D330" s="114"/>
      <c r="E330" s="79"/>
      <c r="F330" s="104"/>
      <c r="H330" s="2"/>
    </row>
    <row r="331" spans="1:8" s="1" customFormat="1" ht="15" customHeight="1" outlineLevel="1">
      <c r="A331" s="53"/>
      <c r="B331" s="114"/>
      <c r="C331" s="114"/>
      <c r="D331" s="114"/>
      <c r="E331" s="79"/>
      <c r="F331" s="104"/>
      <c r="H331" s="2"/>
    </row>
    <row r="332" spans="1:8" s="1" customFormat="1" ht="15" customHeight="1" outlineLevel="1">
      <c r="A332" s="53"/>
      <c r="B332" s="114"/>
      <c r="C332" s="114"/>
      <c r="D332" s="114"/>
      <c r="E332" s="79"/>
      <c r="F332" s="104"/>
      <c r="H332" s="2"/>
    </row>
    <row r="333" spans="1:8" s="1" customFormat="1" ht="15" customHeight="1" outlineLevel="1">
      <c r="A333" s="53"/>
      <c r="B333" s="114"/>
      <c r="C333" s="114"/>
      <c r="D333" s="114"/>
      <c r="E333" s="79"/>
      <c r="F333" s="104"/>
      <c r="H333" s="2"/>
    </row>
    <row r="334" spans="1:8" s="1" customFormat="1" ht="15" customHeight="1" outlineLevel="1">
      <c r="A334" s="53"/>
      <c r="B334" s="114"/>
      <c r="C334" s="114"/>
      <c r="D334" s="114"/>
      <c r="E334" s="79"/>
      <c r="F334" s="104"/>
      <c r="H334" s="2"/>
    </row>
    <row r="335" spans="1:8" s="1" customFormat="1" ht="15" customHeight="1" outlineLevel="1">
      <c r="A335" s="53"/>
      <c r="B335" s="114"/>
      <c r="C335" s="114"/>
      <c r="D335" s="114"/>
      <c r="E335" s="79"/>
      <c r="F335" s="104"/>
      <c r="H335" s="2"/>
    </row>
    <row r="336" spans="1:8" s="1" customFormat="1" ht="15" customHeight="1" outlineLevel="1">
      <c r="A336" s="53"/>
      <c r="B336" s="114"/>
      <c r="C336" s="114"/>
      <c r="D336" s="114"/>
      <c r="E336" s="79"/>
      <c r="F336" s="104"/>
      <c r="H336" s="2"/>
    </row>
    <row r="337" spans="1:8" s="1" customFormat="1" ht="15" customHeight="1" outlineLevel="1">
      <c r="A337" s="53"/>
      <c r="B337" s="114"/>
      <c r="C337" s="114"/>
      <c r="D337" s="114"/>
      <c r="E337" s="79"/>
      <c r="F337" s="104"/>
      <c r="H337" s="2"/>
    </row>
    <row r="338" spans="1:8" s="1" customFormat="1" ht="15" customHeight="1" outlineLevel="1">
      <c r="A338" s="53"/>
      <c r="B338" s="114"/>
      <c r="C338" s="114"/>
      <c r="D338" s="114"/>
      <c r="E338" s="79"/>
      <c r="F338" s="104"/>
      <c r="H338" s="2"/>
    </row>
    <row r="339" spans="1:8" s="1" customFormat="1" ht="15" customHeight="1" outlineLevel="1">
      <c r="A339" s="53"/>
      <c r="B339" s="114"/>
      <c r="C339" s="114"/>
      <c r="D339" s="114"/>
      <c r="E339" s="79"/>
      <c r="F339" s="104"/>
      <c r="H339" s="2"/>
    </row>
    <row r="340" spans="1:8" s="1" customFormat="1" ht="15" customHeight="1" outlineLevel="1">
      <c r="A340" s="53"/>
      <c r="B340" s="114"/>
      <c r="C340" s="114"/>
      <c r="D340" s="114"/>
      <c r="E340" s="79"/>
      <c r="F340" s="104"/>
      <c r="H340" s="2"/>
    </row>
    <row r="341" spans="1:8" s="1" customFormat="1" ht="15" customHeight="1" outlineLevel="1">
      <c r="A341" s="53"/>
      <c r="B341" s="114"/>
      <c r="C341" s="114"/>
      <c r="D341" s="114"/>
      <c r="E341" s="79"/>
      <c r="F341" s="104"/>
      <c r="H341" s="2"/>
    </row>
    <row r="342" spans="1:8" s="1" customFormat="1" ht="15" customHeight="1" outlineLevel="1">
      <c r="A342" s="53"/>
      <c r="B342" s="114"/>
      <c r="C342" s="114"/>
      <c r="D342" s="114"/>
      <c r="E342" s="79"/>
      <c r="F342" s="104"/>
      <c r="H342" s="2"/>
    </row>
    <row r="343" spans="1:8" s="1" customFormat="1" ht="15" customHeight="1" outlineLevel="1">
      <c r="A343" s="53"/>
      <c r="B343" s="114"/>
      <c r="C343" s="114"/>
      <c r="D343" s="114"/>
      <c r="E343" s="79"/>
      <c r="F343" s="104"/>
      <c r="H343" s="2"/>
    </row>
    <row r="344" spans="1:8" s="1" customFormat="1" ht="15" customHeight="1" outlineLevel="1">
      <c r="A344" s="53"/>
      <c r="B344" s="114"/>
      <c r="C344" s="114"/>
      <c r="D344" s="114"/>
      <c r="E344" s="79"/>
      <c r="F344" s="104"/>
      <c r="H344" s="2"/>
    </row>
    <row r="345" spans="1:8" s="1" customFormat="1" ht="15" customHeight="1" outlineLevel="1">
      <c r="A345" s="53"/>
      <c r="B345" s="114"/>
      <c r="C345" s="114"/>
      <c r="D345" s="114"/>
      <c r="E345" s="79"/>
      <c r="F345" s="104"/>
      <c r="H345" s="2"/>
    </row>
    <row r="346" spans="1:8" s="1" customFormat="1" ht="15" customHeight="1" outlineLevel="1">
      <c r="A346" s="53"/>
      <c r="B346" s="114"/>
      <c r="C346" s="114"/>
      <c r="D346" s="114"/>
      <c r="E346" s="79"/>
      <c r="F346" s="104"/>
      <c r="H346" s="2"/>
    </row>
    <row r="347" spans="1:8" s="1" customFormat="1" ht="15" customHeight="1" outlineLevel="1">
      <c r="A347" s="53"/>
      <c r="B347" s="114"/>
      <c r="C347" s="114"/>
      <c r="D347" s="114"/>
      <c r="E347" s="79"/>
      <c r="F347" s="104"/>
      <c r="H347" s="2"/>
    </row>
    <row r="348" spans="1:8" s="1" customFormat="1" ht="15" customHeight="1" outlineLevel="1">
      <c r="A348" s="53"/>
      <c r="B348" s="114"/>
      <c r="C348" s="114"/>
      <c r="D348" s="114"/>
      <c r="E348" s="79"/>
      <c r="F348" s="104"/>
      <c r="H348" s="2"/>
    </row>
    <row r="349" spans="1:8" s="1" customFormat="1" ht="15" customHeight="1" outlineLevel="1">
      <c r="A349" s="53"/>
      <c r="B349" s="114"/>
      <c r="C349" s="114"/>
      <c r="D349" s="114"/>
      <c r="E349" s="79"/>
      <c r="F349" s="104"/>
      <c r="H349" s="2"/>
    </row>
    <row r="350" spans="1:8" s="1" customFormat="1" ht="15" customHeight="1" outlineLevel="1">
      <c r="A350" s="53"/>
      <c r="B350" s="114"/>
      <c r="C350" s="114"/>
      <c r="D350" s="114"/>
      <c r="E350" s="79"/>
      <c r="F350" s="104"/>
      <c r="H350" s="2"/>
    </row>
    <row r="351" spans="1:8" s="1" customFormat="1" ht="15" customHeight="1" outlineLevel="1">
      <c r="A351" s="53"/>
      <c r="B351" s="114"/>
      <c r="C351" s="114"/>
      <c r="D351" s="114"/>
      <c r="E351" s="79"/>
      <c r="F351" s="104"/>
      <c r="H351" s="2"/>
    </row>
    <row r="352" spans="1:8" s="1" customFormat="1" ht="15" customHeight="1" outlineLevel="1">
      <c r="A352" s="53"/>
      <c r="B352" s="114"/>
      <c r="C352" s="114"/>
      <c r="D352" s="114"/>
      <c r="E352" s="79"/>
      <c r="F352" s="104"/>
      <c r="H352" s="2"/>
    </row>
    <row r="353" spans="1:8" s="1" customFormat="1" ht="15" customHeight="1" outlineLevel="1">
      <c r="A353" s="53"/>
      <c r="B353" s="114"/>
      <c r="C353" s="114"/>
      <c r="D353" s="114"/>
      <c r="E353" s="79"/>
      <c r="F353" s="104"/>
      <c r="H353" s="2"/>
    </row>
    <row r="354" spans="1:8" s="1" customFormat="1" ht="15" customHeight="1" outlineLevel="1">
      <c r="A354" s="53"/>
      <c r="B354" s="114"/>
      <c r="C354" s="114"/>
      <c r="D354" s="114"/>
      <c r="E354" s="79"/>
      <c r="F354" s="104"/>
      <c r="H354" s="2"/>
    </row>
    <row r="355" spans="1:8" s="1" customFormat="1" ht="15" customHeight="1" outlineLevel="1">
      <c r="A355" s="53"/>
      <c r="B355" s="114"/>
      <c r="C355" s="114"/>
      <c r="D355" s="114"/>
      <c r="E355" s="79"/>
      <c r="F355" s="104"/>
      <c r="H355" s="2"/>
    </row>
    <row r="356" spans="1:8" s="1" customFormat="1" ht="15" customHeight="1" outlineLevel="1">
      <c r="A356" s="53"/>
      <c r="B356" s="114"/>
      <c r="C356" s="114"/>
      <c r="D356" s="114"/>
      <c r="E356" s="79"/>
      <c r="F356" s="104"/>
      <c r="H356" s="2"/>
    </row>
    <row r="357" spans="1:8" s="1" customFormat="1" ht="15" customHeight="1" outlineLevel="1">
      <c r="A357" s="53"/>
      <c r="B357" s="114"/>
      <c r="C357" s="114"/>
      <c r="D357" s="114"/>
      <c r="E357" s="79"/>
      <c r="F357" s="104"/>
      <c r="H357" s="2"/>
    </row>
    <row r="358" spans="1:8" s="1" customFormat="1" ht="15" customHeight="1" outlineLevel="1">
      <c r="A358" s="53"/>
      <c r="B358" s="114"/>
      <c r="C358" s="114"/>
      <c r="D358" s="114"/>
      <c r="E358" s="79"/>
      <c r="F358" s="104"/>
      <c r="H358" s="2"/>
    </row>
    <row r="359" spans="1:8" s="1" customFormat="1" ht="15" customHeight="1" outlineLevel="1">
      <c r="A359" s="53"/>
      <c r="B359" s="114"/>
      <c r="C359" s="114"/>
      <c r="D359" s="114"/>
      <c r="E359" s="79"/>
      <c r="F359" s="104"/>
      <c r="H359" s="2"/>
    </row>
    <row r="360" spans="1:8" s="1" customFormat="1" ht="15" customHeight="1" outlineLevel="1">
      <c r="A360" s="53"/>
      <c r="B360" s="114"/>
      <c r="C360" s="114"/>
      <c r="D360" s="114"/>
      <c r="E360" s="79"/>
      <c r="F360" s="104"/>
      <c r="H360" s="2"/>
    </row>
    <row r="361" spans="1:8" s="1" customFormat="1" ht="15" customHeight="1" outlineLevel="1">
      <c r="A361" s="53"/>
      <c r="B361" s="114"/>
      <c r="C361" s="114"/>
      <c r="D361" s="114"/>
      <c r="E361" s="79"/>
      <c r="F361" s="104"/>
      <c r="H361" s="2"/>
    </row>
    <row r="362" spans="1:8" s="1" customFormat="1" ht="15" customHeight="1" outlineLevel="1">
      <c r="A362" s="53"/>
      <c r="B362" s="114"/>
      <c r="C362" s="114"/>
      <c r="D362" s="114"/>
      <c r="E362" s="79"/>
      <c r="F362" s="104"/>
      <c r="H362" s="2"/>
    </row>
    <row r="363" spans="1:8" s="1" customFormat="1" ht="15" customHeight="1" outlineLevel="1">
      <c r="A363" s="53"/>
      <c r="B363" s="114"/>
      <c r="C363" s="114"/>
      <c r="D363" s="114"/>
      <c r="E363" s="79"/>
      <c r="F363" s="104"/>
      <c r="H363" s="2"/>
    </row>
    <row r="364" spans="1:8" s="1" customFormat="1" ht="15" customHeight="1" outlineLevel="1">
      <c r="A364" s="53"/>
      <c r="B364" s="114"/>
      <c r="C364" s="114"/>
      <c r="D364" s="114"/>
      <c r="E364" s="79"/>
      <c r="F364" s="104"/>
      <c r="H364" s="2"/>
    </row>
    <row r="365" spans="1:8" s="1" customFormat="1" ht="15" customHeight="1" outlineLevel="1">
      <c r="A365" s="53"/>
      <c r="B365" s="114"/>
      <c r="C365" s="114"/>
      <c r="D365" s="114"/>
      <c r="E365" s="79"/>
      <c r="F365" s="104"/>
      <c r="H365" s="2"/>
    </row>
    <row r="366" spans="1:8" s="1" customFormat="1" ht="15" customHeight="1" outlineLevel="1">
      <c r="A366" s="53"/>
      <c r="B366" s="114"/>
      <c r="C366" s="114"/>
      <c r="D366" s="114"/>
      <c r="E366" s="79"/>
      <c r="F366" s="104"/>
      <c r="H366" s="2"/>
    </row>
    <row r="367" spans="1:8" s="1" customFormat="1" ht="15" customHeight="1" outlineLevel="1">
      <c r="A367" s="53"/>
      <c r="B367" s="114"/>
      <c r="C367" s="114"/>
      <c r="D367" s="114"/>
      <c r="E367" s="79"/>
      <c r="F367" s="104"/>
      <c r="H367" s="2"/>
    </row>
    <row r="368" spans="1:8" s="1" customFormat="1" ht="15" customHeight="1" outlineLevel="1">
      <c r="A368" s="53"/>
      <c r="B368" s="114"/>
      <c r="C368" s="114"/>
      <c r="D368" s="114"/>
      <c r="E368" s="79"/>
      <c r="F368" s="104"/>
      <c r="H368" s="2"/>
    </row>
    <row r="369" spans="1:8" s="1" customFormat="1" ht="15" customHeight="1" outlineLevel="1">
      <c r="A369" s="53"/>
      <c r="B369" s="114"/>
      <c r="C369" s="114"/>
      <c r="D369" s="114"/>
      <c r="E369" s="79"/>
      <c r="F369" s="104"/>
      <c r="H369" s="2"/>
    </row>
    <row r="370" spans="1:8" s="1" customFormat="1" ht="15" customHeight="1" outlineLevel="1">
      <c r="A370" s="53"/>
      <c r="B370" s="114"/>
      <c r="C370" s="114"/>
      <c r="D370" s="114"/>
      <c r="E370" s="79"/>
      <c r="F370" s="104"/>
      <c r="H370" s="2"/>
    </row>
    <row r="371" spans="1:8" s="1" customFormat="1" ht="15" customHeight="1" outlineLevel="1" thickBot="1">
      <c r="A371" s="53"/>
      <c r="B371" s="114"/>
      <c r="C371" s="114"/>
      <c r="D371" s="114"/>
      <c r="E371" s="79"/>
      <c r="F371" s="104"/>
      <c r="H371" s="2"/>
    </row>
    <row r="372" spans="1:8" s="5" customFormat="1" ht="45" customHeight="1" thickTop="1" thickBot="1">
      <c r="A372" s="38" t="s">
        <v>16</v>
      </c>
      <c r="B372" s="47" t="s">
        <v>17</v>
      </c>
      <c r="C372" s="39" t="s">
        <v>18</v>
      </c>
      <c r="D372" s="40" t="s">
        <v>0</v>
      </c>
      <c r="E372" s="41" t="s">
        <v>19</v>
      </c>
      <c r="F372" s="42" t="s">
        <v>20</v>
      </c>
      <c r="H372" s="6"/>
    </row>
    <row r="373" spans="1:8" s="5" customFormat="1" ht="15" customHeight="1" thickTop="1">
      <c r="A373" s="65"/>
      <c r="B373" s="66"/>
      <c r="C373" s="66"/>
      <c r="D373" s="67"/>
      <c r="E373" s="68"/>
      <c r="F373" s="69"/>
      <c r="H373" s="6"/>
    </row>
    <row r="374" spans="1:8" s="1" customFormat="1" ht="15" customHeight="1" outlineLevel="1">
      <c r="A374" s="77" t="s">
        <v>30</v>
      </c>
      <c r="B374" s="146" t="s">
        <v>50</v>
      </c>
      <c r="C374" s="114"/>
      <c r="D374" s="114"/>
      <c r="E374" s="79"/>
      <c r="F374" s="104"/>
      <c r="H374" s="2"/>
    </row>
    <row r="375" spans="1:8" s="1" customFormat="1" ht="15" customHeight="1" outlineLevel="1">
      <c r="A375" s="53"/>
      <c r="B375" s="114"/>
      <c r="C375" s="114"/>
      <c r="D375" s="114"/>
      <c r="E375" s="79"/>
      <c r="F375" s="104"/>
      <c r="H375" s="2"/>
    </row>
    <row r="376" spans="1:8" s="1" customFormat="1" ht="115.5" customHeight="1" outlineLevel="1">
      <c r="A376" s="53" t="s">
        <v>1</v>
      </c>
      <c r="B376" s="133" t="s">
        <v>100</v>
      </c>
      <c r="C376" s="114"/>
      <c r="D376" s="114"/>
      <c r="E376" s="79"/>
      <c r="F376" s="104"/>
      <c r="H376" s="2"/>
    </row>
    <row r="377" spans="1:8" s="1" customFormat="1" ht="15" customHeight="1" outlineLevel="1">
      <c r="A377" s="53"/>
      <c r="B377" s="134" t="s">
        <v>102</v>
      </c>
      <c r="C377" s="43" t="s">
        <v>48</v>
      </c>
      <c r="D377" s="43">
        <v>1</v>
      </c>
      <c r="E377" s="176"/>
      <c r="F377" s="46" t="str">
        <f>IF(AND(D377&lt;&gt;"",E377&lt;&gt;""),ROUND($D377*E377,2),"-")</f>
        <v>-</v>
      </c>
      <c r="H377" s="2"/>
    </row>
    <row r="378" spans="1:8" s="1" customFormat="1" ht="15" customHeight="1" outlineLevel="1">
      <c r="A378" s="53"/>
      <c r="B378" s="114"/>
      <c r="C378" s="114"/>
      <c r="D378" s="114"/>
      <c r="E378" s="79"/>
      <c r="F378" s="104"/>
      <c r="H378" s="2"/>
    </row>
    <row r="379" spans="1:8" s="1" customFormat="1" ht="60" customHeight="1" outlineLevel="1">
      <c r="A379" s="53" t="s">
        <v>7</v>
      </c>
      <c r="B379" s="133" t="s">
        <v>101</v>
      </c>
      <c r="C379" s="114"/>
      <c r="D379" s="114"/>
      <c r="E379" s="79"/>
      <c r="F379" s="104"/>
      <c r="H379" s="2"/>
    </row>
    <row r="380" spans="1:8" s="1" customFormat="1" ht="15" customHeight="1" outlineLevel="1">
      <c r="A380" s="53"/>
      <c r="B380" s="134" t="s">
        <v>159</v>
      </c>
      <c r="C380" s="43" t="s">
        <v>48</v>
      </c>
      <c r="D380" s="43">
        <v>1</v>
      </c>
      <c r="E380" s="176"/>
      <c r="F380" s="46" t="str">
        <f>IF(AND(D380&lt;&gt;"",E380&lt;&gt;""),ROUND($D380*E380,2),"-")</f>
        <v>-</v>
      </c>
      <c r="H380" s="2"/>
    </row>
    <row r="381" spans="1:8" s="1" customFormat="1" ht="15" customHeight="1" outlineLevel="1">
      <c r="A381" s="53"/>
      <c r="B381" s="114"/>
      <c r="C381" s="114"/>
      <c r="D381" s="114"/>
      <c r="E381" s="79"/>
      <c r="F381" s="104"/>
      <c r="H381" s="2"/>
    </row>
    <row r="382" spans="1:8" s="1" customFormat="1" ht="73.5" customHeight="1" outlineLevel="1">
      <c r="A382" s="53" t="s">
        <v>8</v>
      </c>
      <c r="B382" s="133" t="s">
        <v>105</v>
      </c>
      <c r="C382" s="114"/>
      <c r="D382" s="114"/>
      <c r="E382" s="79"/>
      <c r="F382" s="104"/>
      <c r="H382" s="2"/>
    </row>
    <row r="383" spans="1:8" s="1" customFormat="1" ht="30" customHeight="1" outlineLevel="1">
      <c r="A383" s="53"/>
      <c r="B383" s="134" t="s">
        <v>103</v>
      </c>
      <c r="C383" s="145" t="s">
        <v>104</v>
      </c>
      <c r="D383" s="145">
        <v>150</v>
      </c>
      <c r="E383" s="177"/>
      <c r="F383" s="37" t="str">
        <f>IF(AND(D383&lt;&gt;"",E383&lt;&gt;""),ROUND($D383*E383,2),"-")</f>
        <v>-</v>
      </c>
      <c r="H383" s="2"/>
    </row>
    <row r="384" spans="1:8" s="1" customFormat="1" ht="15" customHeight="1" outlineLevel="1">
      <c r="A384" s="53"/>
      <c r="B384" s="114"/>
      <c r="C384" s="114"/>
      <c r="D384" s="114"/>
      <c r="E384" s="79"/>
      <c r="F384" s="104"/>
      <c r="H384" s="2"/>
    </row>
    <row r="385" spans="1:8" s="1" customFormat="1" ht="72.75" customHeight="1" outlineLevel="1">
      <c r="A385" s="53" t="s">
        <v>9</v>
      </c>
      <c r="B385" s="133" t="s">
        <v>120</v>
      </c>
      <c r="C385" s="114"/>
      <c r="D385" s="114"/>
      <c r="E385" s="79"/>
      <c r="F385" s="104"/>
      <c r="H385" s="2"/>
    </row>
    <row r="386" spans="1:8" s="1" customFormat="1" ht="15" customHeight="1" outlineLevel="1">
      <c r="A386" s="53"/>
      <c r="B386" s="134" t="s">
        <v>49</v>
      </c>
      <c r="C386" s="43" t="s">
        <v>104</v>
      </c>
      <c r="D386" s="43">
        <v>2</v>
      </c>
      <c r="E386" s="177"/>
      <c r="F386" s="37" t="str">
        <f>IF(AND(D386&lt;&gt;"",E386&lt;&gt;""),ROUND($D386*E386,2),"-")</f>
        <v>-</v>
      </c>
      <c r="H386" s="2"/>
    </row>
    <row r="387" spans="1:8" s="1" customFormat="1" ht="7.15" customHeight="1" outlineLevel="1">
      <c r="A387" s="53"/>
      <c r="B387" s="94"/>
      <c r="C387" s="23"/>
      <c r="D387" s="61"/>
      <c r="E387" s="62"/>
      <c r="F387" s="56"/>
      <c r="H387" s="2"/>
    </row>
    <row r="388" spans="1:8" s="1" customFormat="1" ht="15" customHeight="1" outlineLevel="1">
      <c r="A388" s="89"/>
      <c r="B388" s="183" t="s">
        <v>215</v>
      </c>
      <c r="C388" s="183"/>
      <c r="D388" s="183"/>
      <c r="E388" s="101"/>
      <c r="F388" s="102">
        <f>SUM(F377:F386)</f>
        <v>0</v>
      </c>
      <c r="H388" s="2"/>
    </row>
    <row r="389" spans="1:8" s="1" customFormat="1" ht="15" customHeight="1" outlineLevel="1">
      <c r="A389" s="53"/>
      <c r="B389" s="114"/>
      <c r="C389" s="114"/>
      <c r="D389" s="114"/>
      <c r="E389" s="79"/>
      <c r="F389" s="104"/>
      <c r="H389" s="2"/>
    </row>
    <row r="390" spans="1:8" s="1" customFormat="1" ht="15" customHeight="1" outlineLevel="1">
      <c r="A390" s="53"/>
      <c r="B390" s="114"/>
      <c r="C390" s="114"/>
      <c r="D390" s="114"/>
      <c r="E390" s="79"/>
      <c r="F390" s="104"/>
      <c r="H390" s="2"/>
    </row>
    <row r="391" spans="1:8" s="1" customFormat="1" ht="15" customHeight="1" outlineLevel="1">
      <c r="A391" s="53"/>
      <c r="B391" s="114"/>
      <c r="C391" s="114"/>
      <c r="D391" s="114"/>
      <c r="E391" s="79"/>
      <c r="F391" s="104"/>
      <c r="H391" s="2"/>
    </row>
    <row r="392" spans="1:8" s="1" customFormat="1" ht="15" customHeight="1" outlineLevel="1">
      <c r="A392" s="53"/>
      <c r="B392" s="114"/>
      <c r="C392" s="114"/>
      <c r="D392" s="114"/>
      <c r="E392" s="79"/>
      <c r="F392" s="104"/>
      <c r="H392" s="2"/>
    </row>
    <row r="393" spans="1:8" s="1" customFormat="1" ht="15" customHeight="1" outlineLevel="1">
      <c r="A393" s="53"/>
      <c r="B393" s="114"/>
      <c r="C393" s="114"/>
      <c r="D393" s="114"/>
      <c r="E393" s="79"/>
      <c r="F393" s="104"/>
      <c r="H393" s="2"/>
    </row>
    <row r="394" spans="1:8" s="1" customFormat="1" ht="15" customHeight="1" outlineLevel="1">
      <c r="A394" s="53"/>
      <c r="B394" s="114"/>
      <c r="C394" s="114"/>
      <c r="D394" s="114"/>
      <c r="E394" s="79"/>
      <c r="F394" s="104"/>
      <c r="H394" s="2"/>
    </row>
    <row r="395" spans="1:8" s="1" customFormat="1" ht="15" customHeight="1" outlineLevel="1">
      <c r="A395" s="53"/>
      <c r="B395" s="114"/>
      <c r="C395" s="114"/>
      <c r="D395" s="114"/>
      <c r="E395" s="79"/>
      <c r="F395" s="104"/>
      <c r="H395" s="2"/>
    </row>
    <row r="396" spans="1:8" s="1" customFormat="1" ht="15" customHeight="1" outlineLevel="1">
      <c r="A396" s="53"/>
      <c r="B396" s="114"/>
      <c r="C396" s="114"/>
      <c r="D396" s="114"/>
      <c r="E396" s="79"/>
      <c r="F396" s="104"/>
      <c r="H396" s="2"/>
    </row>
    <row r="397" spans="1:8" s="1" customFormat="1" ht="15" customHeight="1" outlineLevel="1">
      <c r="A397" s="53"/>
      <c r="B397" s="114"/>
      <c r="C397" s="114"/>
      <c r="D397" s="114"/>
      <c r="E397" s="79"/>
      <c r="F397" s="104"/>
      <c r="H397" s="2"/>
    </row>
    <row r="398" spans="1:8" s="1" customFormat="1" ht="15" customHeight="1" outlineLevel="1">
      <c r="A398" s="53"/>
      <c r="B398" s="114"/>
      <c r="C398" s="114"/>
      <c r="D398" s="114"/>
      <c r="E398" s="79"/>
      <c r="F398" s="104"/>
      <c r="H398" s="2"/>
    </row>
    <row r="399" spans="1:8" s="1" customFormat="1" ht="15" customHeight="1" outlineLevel="1">
      <c r="A399" s="53"/>
      <c r="B399" s="114"/>
      <c r="C399" s="114"/>
      <c r="D399" s="114"/>
      <c r="E399" s="79"/>
      <c r="F399" s="104"/>
      <c r="H399" s="2"/>
    </row>
    <row r="400" spans="1:8" s="1" customFormat="1" ht="15" customHeight="1" outlineLevel="1">
      <c r="A400" s="53"/>
      <c r="B400" s="114"/>
      <c r="C400" s="114"/>
      <c r="D400" s="114"/>
      <c r="E400" s="79"/>
      <c r="F400" s="104"/>
      <c r="H400" s="2"/>
    </row>
    <row r="401" spans="1:8" s="1" customFormat="1" ht="15" customHeight="1" outlineLevel="1">
      <c r="A401" s="53"/>
      <c r="B401" s="114"/>
      <c r="C401" s="114"/>
      <c r="D401" s="114"/>
      <c r="E401" s="79"/>
      <c r="F401" s="104"/>
      <c r="H401" s="2"/>
    </row>
    <row r="402" spans="1:8" s="1" customFormat="1" ht="15" customHeight="1" outlineLevel="1">
      <c r="A402" s="53"/>
      <c r="B402" s="114"/>
      <c r="C402" s="114"/>
      <c r="D402" s="114"/>
      <c r="E402" s="79"/>
      <c r="F402" s="104"/>
      <c r="H402" s="2"/>
    </row>
    <row r="403" spans="1:8" s="1" customFormat="1" ht="15" customHeight="1" outlineLevel="1">
      <c r="A403" s="53"/>
      <c r="B403" s="114"/>
      <c r="C403" s="114"/>
      <c r="D403" s="114"/>
      <c r="E403" s="79"/>
      <c r="F403" s="104"/>
      <c r="H403" s="2"/>
    </row>
    <row r="404" spans="1:8" s="1" customFormat="1" ht="15" customHeight="1" outlineLevel="1">
      <c r="A404" s="53"/>
      <c r="B404" s="114"/>
      <c r="C404" s="114"/>
      <c r="D404" s="114"/>
      <c r="E404" s="79"/>
      <c r="F404" s="104"/>
      <c r="H404" s="2"/>
    </row>
    <row r="405" spans="1:8" s="1" customFormat="1" ht="15" customHeight="1" outlineLevel="1">
      <c r="A405" s="53"/>
      <c r="B405" s="114"/>
      <c r="C405" s="114"/>
      <c r="D405" s="114"/>
      <c r="E405" s="79"/>
      <c r="F405" s="104"/>
      <c r="H405" s="2"/>
    </row>
    <row r="406" spans="1:8" s="1" customFormat="1" ht="15" customHeight="1" outlineLevel="1">
      <c r="A406" s="53"/>
      <c r="B406" s="114"/>
      <c r="C406" s="114"/>
      <c r="D406" s="114"/>
      <c r="E406" s="79"/>
      <c r="F406" s="104"/>
      <c r="H406" s="2"/>
    </row>
    <row r="407" spans="1:8" s="1" customFormat="1" ht="15" customHeight="1" outlineLevel="1">
      <c r="A407" s="53"/>
      <c r="B407" s="114"/>
      <c r="C407" s="114"/>
      <c r="D407" s="114"/>
      <c r="E407" s="79"/>
      <c r="F407" s="104"/>
      <c r="H407" s="2"/>
    </row>
    <row r="408" spans="1:8" s="1" customFormat="1" ht="15" customHeight="1" outlineLevel="1">
      <c r="A408" s="53"/>
      <c r="B408" s="114"/>
      <c r="C408" s="114"/>
      <c r="D408" s="114"/>
      <c r="E408" s="79"/>
      <c r="F408" s="104"/>
      <c r="H408" s="2"/>
    </row>
    <row r="409" spans="1:8" s="1" customFormat="1" ht="15" customHeight="1" outlineLevel="1">
      <c r="A409" s="53"/>
      <c r="B409" s="114"/>
      <c r="C409" s="114"/>
      <c r="D409" s="114"/>
      <c r="E409" s="79"/>
      <c r="F409" s="104"/>
      <c r="H409" s="2"/>
    </row>
    <row r="410" spans="1:8" s="1" customFormat="1" ht="15" customHeight="1" outlineLevel="1">
      <c r="A410" s="53"/>
      <c r="B410" s="114"/>
      <c r="C410" s="114"/>
      <c r="D410" s="114"/>
      <c r="E410" s="79"/>
      <c r="F410" s="104"/>
      <c r="H410" s="2"/>
    </row>
    <row r="411" spans="1:8" s="1" customFormat="1" ht="15" customHeight="1" outlineLevel="1">
      <c r="A411" s="53"/>
      <c r="B411" s="114"/>
      <c r="C411" s="114"/>
      <c r="D411" s="114"/>
      <c r="E411" s="79"/>
      <c r="F411" s="104"/>
      <c r="H411" s="2"/>
    </row>
    <row r="412" spans="1:8" s="1" customFormat="1" ht="15" customHeight="1" outlineLevel="1">
      <c r="A412" s="53"/>
      <c r="B412" s="114"/>
      <c r="C412" s="114"/>
      <c r="D412" s="114"/>
      <c r="E412" s="79"/>
      <c r="F412" s="104"/>
      <c r="H412" s="2"/>
    </row>
    <row r="413" spans="1:8" s="1" customFormat="1" ht="15" customHeight="1" outlineLevel="1">
      <c r="A413" s="53"/>
      <c r="B413" s="114"/>
      <c r="C413" s="114"/>
      <c r="D413" s="114"/>
      <c r="E413" s="79"/>
      <c r="F413" s="104"/>
      <c r="H413" s="2"/>
    </row>
    <row r="414" spans="1:8" s="1" customFormat="1" ht="15" customHeight="1" outlineLevel="1">
      <c r="A414" s="53"/>
      <c r="B414" s="114"/>
      <c r="C414" s="114"/>
      <c r="D414" s="114"/>
      <c r="E414" s="79"/>
      <c r="F414" s="104"/>
      <c r="H414" s="2"/>
    </row>
    <row r="415" spans="1:8" s="1" customFormat="1" ht="15" customHeight="1" outlineLevel="1">
      <c r="A415" s="53"/>
      <c r="B415" s="114"/>
      <c r="C415" s="114"/>
      <c r="D415" s="114"/>
      <c r="E415" s="79"/>
      <c r="F415" s="104"/>
      <c r="H415" s="2"/>
    </row>
    <row r="416" spans="1:8" s="1" customFormat="1" ht="15" customHeight="1" outlineLevel="1">
      <c r="A416" s="53"/>
      <c r="B416" s="114"/>
      <c r="C416" s="114"/>
      <c r="D416" s="114"/>
      <c r="E416" s="79"/>
      <c r="F416" s="104"/>
      <c r="H416" s="2"/>
    </row>
    <row r="417" spans="1:8" s="1" customFormat="1" ht="15" customHeight="1" outlineLevel="1">
      <c r="A417" s="53"/>
      <c r="B417" s="114"/>
      <c r="C417" s="114"/>
      <c r="D417" s="114"/>
      <c r="E417" s="79"/>
      <c r="F417" s="104"/>
      <c r="H417" s="2"/>
    </row>
    <row r="418" spans="1:8" s="1" customFormat="1" ht="15" customHeight="1" outlineLevel="1">
      <c r="A418" s="53"/>
      <c r="B418" s="114"/>
      <c r="C418" s="114"/>
      <c r="D418" s="114"/>
      <c r="E418" s="79"/>
      <c r="F418" s="104"/>
      <c r="H418" s="2"/>
    </row>
    <row r="419" spans="1:8" s="1" customFormat="1" ht="15" customHeight="1" outlineLevel="1">
      <c r="A419" s="53"/>
      <c r="B419" s="114"/>
      <c r="C419" s="114"/>
      <c r="D419" s="114"/>
      <c r="E419" s="79"/>
      <c r="F419" s="104"/>
      <c r="H419" s="2"/>
    </row>
    <row r="420" spans="1:8" s="1" customFormat="1" ht="15" customHeight="1" outlineLevel="1" thickBot="1">
      <c r="A420" s="53"/>
      <c r="B420" s="114"/>
      <c r="C420" s="114"/>
      <c r="D420" s="114"/>
      <c r="E420" s="79"/>
      <c r="F420" s="104"/>
      <c r="H420" s="2"/>
    </row>
    <row r="421" spans="1:8" s="5" customFormat="1" ht="45" customHeight="1" thickTop="1" thickBot="1">
      <c r="A421" s="38" t="s">
        <v>16</v>
      </c>
      <c r="B421" s="47" t="s">
        <v>17</v>
      </c>
      <c r="C421" s="39" t="s">
        <v>18</v>
      </c>
      <c r="D421" s="40" t="s">
        <v>0</v>
      </c>
      <c r="E421" s="41" t="s">
        <v>19</v>
      </c>
      <c r="F421" s="42" t="s">
        <v>20</v>
      </c>
      <c r="H421" s="6"/>
    </row>
    <row r="422" spans="1:8" s="1" customFormat="1" ht="15" customHeight="1" outlineLevel="1" thickTop="1">
      <c r="A422" s="53"/>
      <c r="B422" s="114"/>
      <c r="C422" s="114"/>
      <c r="D422" s="114"/>
      <c r="E422" s="79"/>
      <c r="F422" s="104"/>
      <c r="H422" s="2"/>
    </row>
    <row r="423" spans="1:8" s="1" customFormat="1" ht="54" customHeight="1" outlineLevel="1">
      <c r="A423" s="12" t="s">
        <v>216</v>
      </c>
      <c r="B423" s="113" t="s">
        <v>106</v>
      </c>
      <c r="C423" s="13"/>
      <c r="D423" s="14"/>
      <c r="E423" s="74"/>
      <c r="F423" s="15"/>
      <c r="H423" s="2"/>
    </row>
    <row r="424" spans="1:8" s="1" customFormat="1" ht="15" customHeight="1" outlineLevel="1">
      <c r="A424" s="12"/>
      <c r="B424" s="113"/>
      <c r="C424" s="13"/>
      <c r="D424" s="14"/>
      <c r="E424" s="74"/>
      <c r="F424" s="15"/>
      <c r="H424" s="2"/>
    </row>
    <row r="425" spans="1:8" s="1" customFormat="1" ht="15" customHeight="1" outlineLevel="1">
      <c r="A425" s="136" t="s">
        <v>1</v>
      </c>
      <c r="B425" s="135" t="s">
        <v>107</v>
      </c>
      <c r="C425" s="78"/>
      <c r="D425" s="75"/>
      <c r="E425" s="79"/>
      <c r="F425" s="80"/>
      <c r="H425" s="2"/>
    </row>
    <row r="426" spans="1:8" s="1" customFormat="1" ht="57.75" customHeight="1" outlineLevel="1">
      <c r="A426" s="53" t="s">
        <v>2</v>
      </c>
      <c r="B426" s="94" t="s">
        <v>41</v>
      </c>
      <c r="C426" s="78"/>
      <c r="D426" s="75"/>
      <c r="E426" s="79"/>
      <c r="F426" s="80"/>
      <c r="H426" s="2"/>
    </row>
    <row r="427" spans="1:8" s="1" customFormat="1" ht="15" customHeight="1" outlineLevel="1">
      <c r="A427" s="53"/>
      <c r="B427" s="114"/>
      <c r="C427" s="114"/>
      <c r="D427" s="114"/>
      <c r="E427" s="79"/>
      <c r="F427" s="104"/>
      <c r="H427" s="2"/>
    </row>
    <row r="428" spans="1:8" s="1" customFormat="1" ht="58.5" customHeight="1" outlineLevel="1">
      <c r="A428" s="53" t="s">
        <v>108</v>
      </c>
      <c r="B428" s="108" t="s">
        <v>95</v>
      </c>
      <c r="C428" s="78"/>
      <c r="D428" s="75"/>
      <c r="E428" s="79"/>
      <c r="F428" s="80"/>
      <c r="H428" s="2"/>
    </row>
    <row r="429" spans="1:8" s="1" customFormat="1" outlineLevel="1">
      <c r="A429" s="53"/>
      <c r="B429" s="93" t="s">
        <v>42</v>
      </c>
      <c r="C429" s="43" t="s">
        <v>33</v>
      </c>
      <c r="D429" s="44">
        <v>601</v>
      </c>
      <c r="E429" s="176"/>
      <c r="F429" s="46" t="str">
        <f>IF(AND(D429&lt;&gt;"",E429&lt;&gt;""),ROUND($D429*E429,2),"-")</f>
        <v>-</v>
      </c>
      <c r="H429" s="2"/>
    </row>
    <row r="430" spans="1:8" s="1" customFormat="1" ht="15" customHeight="1" outlineLevel="1">
      <c r="A430" s="53"/>
      <c r="B430" s="114"/>
      <c r="C430" s="114"/>
      <c r="D430" s="114"/>
      <c r="E430" s="79"/>
      <c r="F430" s="104"/>
      <c r="H430" s="2"/>
    </row>
    <row r="431" spans="1:8" s="1" customFormat="1" ht="188.25" customHeight="1" outlineLevel="1">
      <c r="A431" s="53" t="s">
        <v>109</v>
      </c>
      <c r="B431" s="94" t="s">
        <v>43</v>
      </c>
      <c r="C431" s="78"/>
      <c r="D431" s="75"/>
      <c r="E431" s="79"/>
      <c r="F431" s="80"/>
      <c r="H431" s="2"/>
    </row>
    <row r="432" spans="1:8" s="1" customFormat="1" ht="15" customHeight="1" outlineLevel="1">
      <c r="A432" s="53"/>
      <c r="B432" s="93" t="s">
        <v>44</v>
      </c>
      <c r="C432" s="43" t="s">
        <v>22</v>
      </c>
      <c r="D432" s="44">
        <v>80</v>
      </c>
      <c r="E432" s="176"/>
      <c r="F432" s="46" t="str">
        <f>IF(AND(D432&lt;&gt;"",E432&lt;&gt;""),ROUND($D432*E432,2),"-")</f>
        <v>-</v>
      </c>
      <c r="H432" s="2"/>
    </row>
    <row r="433" spans="1:8" s="1" customFormat="1" ht="15" customHeight="1" outlineLevel="1">
      <c r="A433" s="53"/>
      <c r="B433" s="72"/>
      <c r="C433" s="78"/>
      <c r="D433" s="75"/>
      <c r="E433" s="79"/>
      <c r="F433" s="80"/>
      <c r="H433" s="2"/>
    </row>
    <row r="434" spans="1:8" s="1" customFormat="1" ht="15" customHeight="1" outlineLevel="1">
      <c r="A434" s="53"/>
      <c r="B434" s="72"/>
      <c r="C434" s="78"/>
      <c r="D434" s="75"/>
      <c r="E434" s="79"/>
      <c r="F434" s="80"/>
      <c r="H434" s="2"/>
    </row>
    <row r="435" spans="1:8" s="1" customFormat="1" ht="15" customHeight="1" outlineLevel="1">
      <c r="A435" s="53"/>
      <c r="B435" s="72"/>
      <c r="C435" s="78"/>
      <c r="D435" s="75"/>
      <c r="E435" s="79"/>
      <c r="F435" s="80"/>
      <c r="H435" s="2"/>
    </row>
    <row r="436" spans="1:8" s="1" customFormat="1" ht="15" customHeight="1" outlineLevel="1">
      <c r="A436" s="53"/>
      <c r="B436" s="72"/>
      <c r="C436" s="78"/>
      <c r="D436" s="75"/>
      <c r="E436" s="79"/>
      <c r="F436" s="80"/>
      <c r="H436" s="2"/>
    </row>
    <row r="437" spans="1:8" s="1" customFormat="1" ht="15" customHeight="1" outlineLevel="1">
      <c r="A437" s="53"/>
      <c r="B437" s="72"/>
      <c r="C437" s="78"/>
      <c r="D437" s="75"/>
      <c r="E437" s="79"/>
      <c r="F437" s="80"/>
      <c r="H437" s="2"/>
    </row>
    <row r="438" spans="1:8" s="1" customFormat="1" ht="15" customHeight="1" outlineLevel="1">
      <c r="A438" s="53"/>
      <c r="B438" s="72"/>
      <c r="C438" s="78"/>
      <c r="D438" s="75"/>
      <c r="E438" s="79"/>
      <c r="F438" s="80"/>
      <c r="H438" s="2"/>
    </row>
    <row r="439" spans="1:8" s="1" customFormat="1" ht="15" customHeight="1" outlineLevel="1">
      <c r="A439" s="53"/>
      <c r="B439" s="72"/>
      <c r="C439" s="78"/>
      <c r="D439" s="75"/>
      <c r="E439" s="79"/>
      <c r="F439" s="80"/>
      <c r="H439" s="2"/>
    </row>
    <row r="440" spans="1:8" s="1" customFormat="1" ht="15" customHeight="1" outlineLevel="1">
      <c r="A440" s="53"/>
      <c r="B440" s="72"/>
      <c r="C440" s="78"/>
      <c r="D440" s="75"/>
      <c r="E440" s="79"/>
      <c r="F440" s="80"/>
      <c r="H440" s="2"/>
    </row>
    <row r="441" spans="1:8" s="1" customFormat="1" ht="15" customHeight="1" outlineLevel="1">
      <c r="A441" s="53"/>
      <c r="B441" s="72"/>
      <c r="C441" s="78"/>
      <c r="D441" s="75"/>
      <c r="E441" s="79"/>
      <c r="F441" s="80"/>
      <c r="H441" s="2"/>
    </row>
    <row r="442" spans="1:8" s="1" customFormat="1" ht="15" customHeight="1" outlineLevel="1">
      <c r="A442" s="53"/>
      <c r="B442" s="72"/>
      <c r="C442" s="78"/>
      <c r="D442" s="75"/>
      <c r="E442" s="79"/>
      <c r="F442" s="80"/>
      <c r="H442" s="2"/>
    </row>
    <row r="443" spans="1:8" s="1" customFormat="1" ht="15" customHeight="1" outlineLevel="1">
      <c r="A443" s="53"/>
      <c r="B443" s="72"/>
      <c r="C443" s="78"/>
      <c r="D443" s="75"/>
      <c r="E443" s="79"/>
      <c r="F443" s="80"/>
      <c r="H443" s="2"/>
    </row>
    <row r="444" spans="1:8" s="1" customFormat="1" ht="15" customHeight="1" outlineLevel="1">
      <c r="A444" s="53"/>
      <c r="B444" s="72"/>
      <c r="C444" s="78"/>
      <c r="D444" s="75"/>
      <c r="E444" s="79"/>
      <c r="F444" s="80"/>
      <c r="H444" s="2"/>
    </row>
    <row r="445" spans="1:8" s="1" customFormat="1" ht="15" customHeight="1" outlineLevel="1">
      <c r="A445" s="53"/>
      <c r="B445" s="72"/>
      <c r="C445" s="78"/>
      <c r="D445" s="75"/>
      <c r="E445" s="79"/>
      <c r="F445" s="80"/>
      <c r="H445" s="2"/>
    </row>
    <row r="446" spans="1:8" s="1" customFormat="1" ht="15" customHeight="1" outlineLevel="1">
      <c r="A446" s="53"/>
      <c r="B446" s="72"/>
      <c r="C446" s="78"/>
      <c r="D446" s="75"/>
      <c r="E446" s="79"/>
      <c r="F446" s="80"/>
      <c r="H446" s="2"/>
    </row>
    <row r="447" spans="1:8" s="1" customFormat="1" ht="15" customHeight="1" outlineLevel="1">
      <c r="A447" s="53"/>
      <c r="B447" s="72"/>
      <c r="C447" s="78"/>
      <c r="D447" s="75"/>
      <c r="E447" s="79"/>
      <c r="F447" s="80"/>
      <c r="H447" s="2"/>
    </row>
    <row r="448" spans="1:8" s="1" customFormat="1" ht="15" customHeight="1" outlineLevel="1">
      <c r="A448" s="53"/>
      <c r="B448" s="72"/>
      <c r="C448" s="78"/>
      <c r="D448" s="75"/>
      <c r="E448" s="79"/>
      <c r="F448" s="80"/>
      <c r="H448" s="2"/>
    </row>
    <row r="449" spans="1:8" s="1" customFormat="1" ht="15" customHeight="1" outlineLevel="1">
      <c r="A449" s="53"/>
      <c r="B449" s="72"/>
      <c r="C449" s="78"/>
      <c r="D449" s="75"/>
      <c r="E449" s="79"/>
      <c r="F449" s="80"/>
      <c r="H449" s="2"/>
    </row>
    <row r="450" spans="1:8" s="1" customFormat="1" ht="15" customHeight="1" outlineLevel="1">
      <c r="A450" s="53"/>
      <c r="B450" s="72"/>
      <c r="C450" s="78"/>
      <c r="D450" s="75"/>
      <c r="E450" s="79"/>
      <c r="F450" s="80"/>
      <c r="H450" s="2"/>
    </row>
    <row r="451" spans="1:8" s="1" customFormat="1" ht="15" customHeight="1" outlineLevel="1">
      <c r="A451" s="53"/>
      <c r="B451" s="72"/>
      <c r="C451" s="78"/>
      <c r="D451" s="75"/>
      <c r="E451" s="79"/>
      <c r="F451" s="80"/>
      <c r="H451" s="2"/>
    </row>
    <row r="452" spans="1:8" s="1" customFormat="1" ht="15" customHeight="1" outlineLevel="1">
      <c r="A452" s="53"/>
      <c r="B452" s="72"/>
      <c r="C452" s="78"/>
      <c r="D452" s="75"/>
      <c r="E452" s="79"/>
      <c r="F452" s="80"/>
      <c r="H452" s="2"/>
    </row>
    <row r="453" spans="1:8" s="1" customFormat="1" ht="15" customHeight="1" outlineLevel="1">
      <c r="A453" s="53"/>
      <c r="B453" s="72"/>
      <c r="C453" s="78"/>
      <c r="D453" s="75"/>
      <c r="E453" s="79"/>
      <c r="F453" s="80"/>
      <c r="H453" s="2"/>
    </row>
    <row r="454" spans="1:8" s="1" customFormat="1" ht="15" customHeight="1" outlineLevel="1">
      <c r="A454" s="53"/>
      <c r="B454" s="72"/>
      <c r="C454" s="78"/>
      <c r="D454" s="75"/>
      <c r="E454" s="79"/>
      <c r="F454" s="80"/>
      <c r="H454" s="2"/>
    </row>
    <row r="455" spans="1:8" s="1" customFormat="1" ht="15" customHeight="1" outlineLevel="1">
      <c r="A455" s="53"/>
      <c r="B455" s="72"/>
      <c r="C455" s="78"/>
      <c r="D455" s="75"/>
      <c r="E455" s="79"/>
      <c r="F455" s="80"/>
      <c r="H455" s="2"/>
    </row>
    <row r="456" spans="1:8" s="1" customFormat="1" ht="15" customHeight="1" outlineLevel="1">
      <c r="A456" s="53"/>
      <c r="B456" s="72"/>
      <c r="C456" s="78"/>
      <c r="D456" s="75"/>
      <c r="E456" s="79"/>
      <c r="F456" s="80"/>
      <c r="H456" s="2"/>
    </row>
    <row r="457" spans="1:8" s="1" customFormat="1" ht="15" customHeight="1" outlineLevel="1">
      <c r="A457" s="53"/>
      <c r="B457" s="72"/>
      <c r="C457" s="78"/>
      <c r="D457" s="75"/>
      <c r="E457" s="79"/>
      <c r="F457" s="80"/>
      <c r="H457" s="2"/>
    </row>
    <row r="458" spans="1:8" s="1" customFormat="1" ht="15" customHeight="1" outlineLevel="1">
      <c r="A458" s="53"/>
      <c r="B458" s="72"/>
      <c r="C458" s="78"/>
      <c r="D458" s="75"/>
      <c r="E458" s="79"/>
      <c r="F458" s="80"/>
      <c r="H458" s="2"/>
    </row>
    <row r="459" spans="1:8" s="1" customFormat="1" ht="15" customHeight="1" outlineLevel="1">
      <c r="A459" s="53"/>
      <c r="B459" s="72"/>
      <c r="C459" s="78"/>
      <c r="D459" s="75"/>
      <c r="E459" s="79"/>
      <c r="F459" s="80"/>
      <c r="H459" s="2"/>
    </row>
    <row r="460" spans="1:8" s="1" customFormat="1" ht="15" customHeight="1" outlineLevel="1">
      <c r="A460" s="53"/>
      <c r="B460" s="72"/>
      <c r="C460" s="78"/>
      <c r="D460" s="75"/>
      <c r="E460" s="79"/>
      <c r="F460" s="80"/>
      <c r="H460" s="2"/>
    </row>
    <row r="461" spans="1:8" s="1" customFormat="1" ht="15" customHeight="1" outlineLevel="1">
      <c r="A461" s="53"/>
      <c r="B461" s="72"/>
      <c r="C461" s="78"/>
      <c r="D461" s="75"/>
      <c r="E461" s="79"/>
      <c r="F461" s="80"/>
      <c r="H461" s="2"/>
    </row>
    <row r="462" spans="1:8" s="1" customFormat="1" ht="15" customHeight="1" outlineLevel="1">
      <c r="A462" s="53"/>
      <c r="B462" s="72"/>
      <c r="C462" s="78"/>
      <c r="D462" s="75"/>
      <c r="E462" s="79"/>
      <c r="F462" s="80"/>
      <c r="H462" s="2"/>
    </row>
    <row r="463" spans="1:8" s="1" customFormat="1" ht="15" customHeight="1" outlineLevel="1">
      <c r="A463" s="53"/>
      <c r="B463" s="72"/>
      <c r="C463" s="78"/>
      <c r="D463" s="75"/>
      <c r="E463" s="79"/>
      <c r="F463" s="80"/>
      <c r="H463" s="2"/>
    </row>
    <row r="464" spans="1:8" s="1" customFormat="1" ht="15" customHeight="1" outlineLevel="1">
      <c r="A464" s="53"/>
      <c r="B464" s="72"/>
      <c r="C464" s="78"/>
      <c r="D464" s="75"/>
      <c r="E464" s="79"/>
      <c r="F464" s="80"/>
      <c r="H464" s="2"/>
    </row>
    <row r="465" spans="1:8" s="1" customFormat="1" ht="15" customHeight="1" outlineLevel="1">
      <c r="A465" s="53"/>
      <c r="B465" s="72"/>
      <c r="C465" s="78"/>
      <c r="D465" s="75"/>
      <c r="E465" s="79"/>
      <c r="F465" s="80"/>
      <c r="H465" s="2"/>
    </row>
    <row r="466" spans="1:8" s="1" customFormat="1" ht="15" customHeight="1" outlineLevel="1">
      <c r="A466" s="53"/>
      <c r="B466" s="72"/>
      <c r="C466" s="78"/>
      <c r="D466" s="75"/>
      <c r="E466" s="79"/>
      <c r="F466" s="80"/>
      <c r="H466" s="2"/>
    </row>
    <row r="467" spans="1:8" s="5" customFormat="1" ht="15" customHeight="1" thickBot="1">
      <c r="A467" s="65"/>
      <c r="B467" s="66"/>
      <c r="C467" s="66"/>
      <c r="D467" s="67"/>
      <c r="E467" s="68"/>
      <c r="F467" s="69"/>
      <c r="H467" s="6"/>
    </row>
    <row r="468" spans="1:8" s="5" customFormat="1" ht="45" customHeight="1" thickTop="1" thickBot="1">
      <c r="A468" s="38" t="s">
        <v>16</v>
      </c>
      <c r="B468" s="47" t="s">
        <v>17</v>
      </c>
      <c r="C468" s="39" t="s">
        <v>18</v>
      </c>
      <c r="D468" s="40" t="s">
        <v>0</v>
      </c>
      <c r="E468" s="41" t="s">
        <v>19</v>
      </c>
      <c r="F468" s="42" t="s">
        <v>20</v>
      </c>
      <c r="H468" s="6"/>
    </row>
    <row r="469" spans="1:8" s="5" customFormat="1" ht="15" customHeight="1" thickTop="1">
      <c r="A469" s="65"/>
      <c r="B469" s="66"/>
      <c r="C469" s="66"/>
      <c r="D469" s="67"/>
      <c r="E469" s="68"/>
      <c r="F469" s="69"/>
      <c r="H469" s="6"/>
    </row>
    <row r="470" spans="1:8" s="5" customFormat="1" ht="372" customHeight="1">
      <c r="A470" s="53" t="s">
        <v>110</v>
      </c>
      <c r="B470" s="94" t="s">
        <v>45</v>
      </c>
      <c r="C470" s="78"/>
      <c r="D470" s="75"/>
      <c r="E470" s="79"/>
      <c r="F470" s="80"/>
      <c r="H470" s="6"/>
    </row>
    <row r="471" spans="1:8" s="5" customFormat="1" ht="171" customHeight="1">
      <c r="A471" s="53"/>
      <c r="B471" s="94" t="s">
        <v>51</v>
      </c>
      <c r="C471" s="78"/>
      <c r="D471" s="75"/>
      <c r="E471" s="79"/>
      <c r="F471" s="80"/>
      <c r="H471" s="6"/>
    </row>
    <row r="472" spans="1:8" s="1" customFormat="1" ht="174.75" customHeight="1" outlineLevel="1">
      <c r="A472" s="53"/>
      <c r="B472" s="94" t="s">
        <v>111</v>
      </c>
      <c r="C472" s="78"/>
      <c r="D472" s="75"/>
      <c r="E472" s="79"/>
      <c r="F472" s="80"/>
      <c r="H472" s="2"/>
    </row>
    <row r="473" spans="1:8" s="1" customFormat="1" outlineLevel="1">
      <c r="A473" s="53"/>
      <c r="B473" s="93" t="s">
        <v>42</v>
      </c>
      <c r="C473" s="43" t="s">
        <v>33</v>
      </c>
      <c r="D473" s="44">
        <v>601</v>
      </c>
      <c r="E473" s="45"/>
      <c r="F473" s="46" t="str">
        <f>IF(AND(D473&lt;&gt;"",E473&lt;&gt;""),ROUND($D473*E473,2),"-")</f>
        <v>-</v>
      </c>
      <c r="H473" s="2"/>
    </row>
    <row r="474" spans="1:8" s="1" customFormat="1" ht="15" customHeight="1" outlineLevel="1">
      <c r="A474" s="53"/>
      <c r="B474" s="114"/>
      <c r="C474" s="114"/>
      <c r="D474" s="114"/>
      <c r="E474" s="79"/>
      <c r="F474" s="104"/>
      <c r="H474" s="2"/>
    </row>
    <row r="475" spans="1:8" s="1" customFormat="1" ht="129.75" customHeight="1" outlineLevel="1">
      <c r="A475" s="53" t="s">
        <v>112</v>
      </c>
      <c r="B475" s="94" t="s">
        <v>46</v>
      </c>
      <c r="C475" s="78"/>
      <c r="D475" s="75"/>
      <c r="E475" s="79"/>
      <c r="F475" s="80"/>
      <c r="H475" s="2"/>
    </row>
    <row r="476" spans="1:8" s="1" customFormat="1" ht="15" customHeight="1" outlineLevel="1">
      <c r="A476" s="53"/>
      <c r="B476" s="93" t="s">
        <v>44</v>
      </c>
      <c r="C476" s="43" t="s">
        <v>22</v>
      </c>
      <c r="D476" s="44">
        <v>240</v>
      </c>
      <c r="E476" s="45"/>
      <c r="F476" s="46" t="str">
        <f>IF(AND(D476&lt;&gt;"",E476&lt;&gt;""),ROUND($D476*E476,2),"-")</f>
        <v>-</v>
      </c>
      <c r="H476" s="2"/>
    </row>
    <row r="477" spans="1:8" s="1" customFormat="1" ht="15" customHeight="1" outlineLevel="1">
      <c r="A477" s="53"/>
      <c r="B477" s="72"/>
      <c r="C477" s="78"/>
      <c r="D477" s="75"/>
      <c r="E477" s="79"/>
      <c r="F477" s="80"/>
      <c r="H477" s="2"/>
    </row>
    <row r="478" spans="1:8" s="1" customFormat="1" ht="15" customHeight="1" outlineLevel="1">
      <c r="A478" s="53"/>
      <c r="B478" s="72"/>
      <c r="C478" s="78"/>
      <c r="D478" s="75"/>
      <c r="E478" s="79"/>
      <c r="F478" s="80"/>
      <c r="H478" s="2"/>
    </row>
    <row r="479" spans="1:8" s="1" customFormat="1" ht="15" customHeight="1" outlineLevel="1">
      <c r="A479" s="53"/>
      <c r="B479" s="72"/>
      <c r="C479" s="78"/>
      <c r="D479" s="75"/>
      <c r="E479" s="79"/>
      <c r="F479" s="80"/>
      <c r="H479" s="2"/>
    </row>
    <row r="480" spans="1:8" s="1" customFormat="1" ht="15" customHeight="1" outlineLevel="1">
      <c r="A480" s="53"/>
      <c r="B480" s="72"/>
      <c r="C480" s="78"/>
      <c r="D480" s="75"/>
      <c r="E480" s="79"/>
      <c r="F480" s="80"/>
      <c r="H480" s="2"/>
    </row>
    <row r="481" spans="1:8" s="1" customFormat="1" ht="17.25" outlineLevel="1" thickBot="1">
      <c r="A481" s="53"/>
      <c r="B481" s="72"/>
      <c r="C481" s="78"/>
      <c r="D481" s="75"/>
      <c r="E481" s="79"/>
      <c r="F481" s="80"/>
      <c r="H481" s="2"/>
    </row>
    <row r="482" spans="1:8" s="5" customFormat="1" ht="45" customHeight="1" thickTop="1" thickBot="1">
      <c r="A482" s="38" t="s">
        <v>16</v>
      </c>
      <c r="B482" s="47" t="s">
        <v>17</v>
      </c>
      <c r="C482" s="39" t="s">
        <v>18</v>
      </c>
      <c r="D482" s="40" t="s">
        <v>0</v>
      </c>
      <c r="E482" s="41" t="s">
        <v>19</v>
      </c>
      <c r="F482" s="42" t="s">
        <v>20</v>
      </c>
      <c r="H482" s="6"/>
    </row>
    <row r="483" spans="1:8" s="1" customFormat="1" ht="17.25" outlineLevel="1" thickTop="1">
      <c r="A483" s="53"/>
      <c r="B483" s="72"/>
      <c r="C483" s="78"/>
      <c r="D483" s="75"/>
      <c r="E483" s="79"/>
      <c r="F483" s="80"/>
      <c r="H483" s="2"/>
    </row>
    <row r="484" spans="1:8" s="1" customFormat="1" ht="144" customHeight="1" outlineLevel="1">
      <c r="A484" s="53" t="s">
        <v>113</v>
      </c>
      <c r="B484" s="94" t="s">
        <v>47</v>
      </c>
      <c r="C484" s="78"/>
      <c r="D484" s="75"/>
      <c r="E484" s="79"/>
      <c r="F484" s="80"/>
      <c r="H484" s="2"/>
    </row>
    <row r="485" spans="1:8" s="1" customFormat="1" ht="15" customHeight="1" outlineLevel="1">
      <c r="A485" s="53"/>
      <c r="B485" s="93" t="s">
        <v>42</v>
      </c>
      <c r="C485" s="43" t="s">
        <v>33</v>
      </c>
      <c r="D485" s="147">
        <v>601</v>
      </c>
      <c r="E485" s="178"/>
      <c r="F485" s="148" t="str">
        <f>IF(AND(D485&lt;&gt;"",E485&lt;&gt;""),ROUND($D485*E485,2),"-")</f>
        <v>-</v>
      </c>
      <c r="H485" s="2"/>
    </row>
    <row r="486" spans="1:8" s="1" customFormat="1" ht="7.15" customHeight="1" outlineLevel="1">
      <c r="A486" s="53"/>
      <c r="B486" s="94"/>
      <c r="C486" s="23"/>
      <c r="D486" s="61"/>
      <c r="E486" s="62"/>
      <c r="F486" s="56"/>
      <c r="H486" s="2"/>
    </row>
    <row r="487" spans="1:8" s="1" customFormat="1" ht="15" customHeight="1" outlineLevel="1">
      <c r="A487" s="89"/>
      <c r="B487" s="183" t="s">
        <v>240</v>
      </c>
      <c r="C487" s="183"/>
      <c r="D487" s="183"/>
      <c r="E487" s="101"/>
      <c r="F487" s="102">
        <f>SUM(F429:F485)</f>
        <v>0</v>
      </c>
      <c r="H487" s="2"/>
    </row>
    <row r="488" spans="1:8" s="1" customFormat="1" ht="15" customHeight="1" outlineLevel="1">
      <c r="A488" s="53"/>
      <c r="D488" s="114"/>
      <c r="E488" s="79"/>
      <c r="F488" s="104"/>
      <c r="H488" s="2"/>
    </row>
    <row r="489" spans="1:8" s="1" customFormat="1" ht="30" customHeight="1" outlineLevel="1">
      <c r="A489" s="22" t="s">
        <v>7</v>
      </c>
      <c r="B489" s="149" t="s">
        <v>114</v>
      </c>
      <c r="C489" s="13"/>
      <c r="D489" s="14"/>
      <c r="E489" s="74"/>
      <c r="F489" s="15"/>
      <c r="H489" s="2"/>
    </row>
    <row r="490" spans="1:8" s="1" customFormat="1" ht="15" customHeight="1" outlineLevel="1">
      <c r="A490" s="53"/>
      <c r="D490" s="114"/>
      <c r="E490" s="79"/>
      <c r="F490" s="104"/>
      <c r="H490" s="2"/>
    </row>
    <row r="491" spans="1:8" s="5" customFormat="1" ht="60.6" customHeight="1">
      <c r="A491" s="53" t="s">
        <v>90</v>
      </c>
      <c r="B491" s="94" t="s">
        <v>115</v>
      </c>
      <c r="C491" s="78"/>
      <c r="D491" s="75"/>
      <c r="E491" s="79"/>
      <c r="F491" s="80"/>
      <c r="H491" s="6"/>
    </row>
    <row r="492" spans="1:8" s="1" customFormat="1" ht="15" customHeight="1" outlineLevel="1">
      <c r="A492" s="53"/>
      <c r="B492" s="93" t="s">
        <v>116</v>
      </c>
      <c r="C492" s="43" t="s">
        <v>33</v>
      </c>
      <c r="D492" s="44">
        <v>132.12</v>
      </c>
      <c r="E492" s="176"/>
      <c r="F492" s="46" t="str">
        <f>IF(AND(D492&lt;&gt;"",E492&lt;&gt;""),ROUND($D492*E492,2),"-")</f>
        <v>-</v>
      </c>
      <c r="H492" s="2"/>
    </row>
    <row r="493" spans="1:8" s="1" customFormat="1" ht="15" customHeight="1" outlineLevel="1">
      <c r="A493" s="53"/>
      <c r="B493" s="72"/>
      <c r="C493" s="78"/>
      <c r="D493" s="75"/>
      <c r="E493" s="79"/>
      <c r="F493" s="80"/>
      <c r="H493" s="2"/>
    </row>
    <row r="494" spans="1:8" s="1" customFormat="1" ht="343.5" customHeight="1" outlineLevel="1">
      <c r="A494" s="53" t="s">
        <v>91</v>
      </c>
      <c r="B494" s="94" t="s">
        <v>122</v>
      </c>
      <c r="C494" s="78"/>
      <c r="D494" s="75"/>
      <c r="E494" s="79"/>
      <c r="F494" s="80"/>
      <c r="H494" s="2"/>
    </row>
    <row r="495" spans="1:8" s="1" customFormat="1" ht="289.5" customHeight="1" outlineLevel="1" thickBot="1">
      <c r="A495" s="53"/>
      <c r="B495" s="94" t="s">
        <v>125</v>
      </c>
      <c r="C495" s="78"/>
      <c r="D495" s="75"/>
      <c r="E495" s="79"/>
      <c r="F495" s="80"/>
      <c r="H495" s="2"/>
    </row>
    <row r="496" spans="1:8" s="1" customFormat="1" ht="45" customHeight="1" outlineLevel="1" thickTop="1" thickBot="1">
      <c r="A496" s="38" t="s">
        <v>16</v>
      </c>
      <c r="B496" s="47" t="s">
        <v>17</v>
      </c>
      <c r="C496" s="39" t="s">
        <v>18</v>
      </c>
      <c r="D496" s="40" t="s">
        <v>0</v>
      </c>
      <c r="E496" s="41" t="s">
        <v>19</v>
      </c>
      <c r="F496" s="42" t="s">
        <v>20</v>
      </c>
      <c r="H496" s="2"/>
    </row>
    <row r="497" spans="1:8" s="1" customFormat="1" ht="15" customHeight="1" outlineLevel="1" thickTop="1">
      <c r="A497" s="65"/>
      <c r="B497" s="66"/>
      <c r="C497" s="66"/>
      <c r="D497" s="67"/>
      <c r="E497" s="68"/>
      <c r="F497" s="69"/>
      <c r="H497" s="2"/>
    </row>
    <row r="498" spans="1:8" s="1" customFormat="1" ht="75" customHeight="1" outlineLevel="1">
      <c r="A498" s="53"/>
      <c r="B498" s="94" t="s">
        <v>126</v>
      </c>
      <c r="C498" s="78"/>
      <c r="D498" s="75"/>
      <c r="E498" s="79"/>
      <c r="F498" s="80"/>
      <c r="H498" s="2"/>
    </row>
    <row r="499" spans="1:8" s="1" customFormat="1" ht="15" customHeight="1" outlineLevel="1">
      <c r="A499" s="53"/>
      <c r="B499" s="93" t="s">
        <v>116</v>
      </c>
      <c r="C499" s="43" t="s">
        <v>33</v>
      </c>
      <c r="D499" s="44">
        <v>132.12</v>
      </c>
      <c r="E499" s="176"/>
      <c r="F499" s="46" t="str">
        <f>IF(AND(D499&lt;&gt;"",E499&lt;&gt;""),ROUND($D499*E499,2),"-")</f>
        <v>-</v>
      </c>
      <c r="H499" s="2"/>
    </row>
    <row r="500" spans="1:8" s="1" customFormat="1" ht="15" customHeight="1" outlineLevel="1">
      <c r="A500" s="53"/>
      <c r="B500" s="114"/>
      <c r="C500" s="114"/>
      <c r="D500" s="114"/>
      <c r="E500" s="79"/>
      <c r="F500" s="104"/>
      <c r="H500" s="2"/>
    </row>
    <row r="501" spans="1:8" s="1" customFormat="1" ht="145.5" customHeight="1" outlineLevel="1">
      <c r="A501" s="53" t="s">
        <v>8</v>
      </c>
      <c r="B501" s="94" t="s">
        <v>47</v>
      </c>
      <c r="C501" s="78"/>
      <c r="D501" s="75"/>
      <c r="E501" s="79"/>
      <c r="F501" s="80"/>
      <c r="H501" s="2"/>
    </row>
    <row r="502" spans="1:8" s="1" customFormat="1" ht="15" customHeight="1" outlineLevel="1">
      <c r="A502" s="53"/>
      <c r="B502" s="93" t="s">
        <v>116</v>
      </c>
      <c r="C502" s="43" t="s">
        <v>33</v>
      </c>
      <c r="D502" s="44">
        <v>132.12</v>
      </c>
      <c r="E502" s="176"/>
      <c r="F502" s="46" t="str">
        <f>IF(AND(D502&lt;&gt;"",E502&lt;&gt;""),ROUND($D502*E502,2),"-")</f>
        <v>-</v>
      </c>
      <c r="H502" s="2"/>
    </row>
    <row r="503" spans="1:8" s="1" customFormat="1" ht="6.95" customHeight="1" outlineLevel="1">
      <c r="A503" s="53"/>
      <c r="B503" s="94"/>
      <c r="C503" s="23"/>
      <c r="D503" s="61"/>
      <c r="E503" s="62"/>
      <c r="F503" s="56"/>
      <c r="H503" s="2"/>
    </row>
    <row r="504" spans="1:8" s="1" customFormat="1" ht="15" customHeight="1" outlineLevel="1">
      <c r="A504" s="89"/>
      <c r="B504" s="183" t="s">
        <v>241</v>
      </c>
      <c r="C504" s="183"/>
      <c r="D504" s="183"/>
      <c r="E504" s="101"/>
      <c r="F504" s="102">
        <f>SUM(F492:F502)</f>
        <v>0</v>
      </c>
      <c r="H504" s="2"/>
    </row>
    <row r="505" spans="1:8" s="1" customFormat="1" ht="15" customHeight="1" outlineLevel="1">
      <c r="A505" s="53"/>
      <c r="B505" s="114"/>
      <c r="C505" s="114"/>
      <c r="D505" s="114"/>
      <c r="E505" s="79"/>
      <c r="F505" s="104"/>
      <c r="H505" s="2"/>
    </row>
    <row r="506" spans="1:8" s="1" customFormat="1" ht="30" customHeight="1" outlineLevel="1">
      <c r="A506" s="89"/>
      <c r="B506" s="184" t="s">
        <v>217</v>
      </c>
      <c r="C506" s="184"/>
      <c r="D506" s="184"/>
      <c r="E506" s="101"/>
      <c r="F506" s="144">
        <f>SUM(F487+F504)</f>
        <v>0</v>
      </c>
      <c r="H506" s="2"/>
    </row>
    <row r="507" spans="1:8" s="1" customFormat="1" ht="15" customHeight="1" outlineLevel="1">
      <c r="A507" s="53"/>
      <c r="B507" s="114"/>
      <c r="C507" s="114"/>
      <c r="D507" s="114"/>
      <c r="E507" s="79"/>
      <c r="F507" s="104"/>
      <c r="H507" s="2"/>
    </row>
    <row r="508" spans="1:8" s="1" customFormat="1" ht="15" customHeight="1" outlineLevel="1">
      <c r="A508" s="53"/>
      <c r="B508" s="114"/>
      <c r="C508" s="114"/>
      <c r="D508" s="114"/>
      <c r="E508" s="79"/>
      <c r="F508" s="104"/>
      <c r="H508" s="2"/>
    </row>
    <row r="509" spans="1:8" s="1" customFormat="1" ht="15" customHeight="1" outlineLevel="1">
      <c r="A509" s="53"/>
      <c r="B509" s="114"/>
      <c r="C509" s="114"/>
      <c r="D509" s="114"/>
      <c r="E509" s="79"/>
      <c r="F509" s="104"/>
      <c r="H509" s="2"/>
    </row>
    <row r="510" spans="1:8" s="1" customFormat="1" ht="15" customHeight="1" outlineLevel="1">
      <c r="A510" s="53"/>
      <c r="B510" s="114"/>
      <c r="C510" s="114"/>
      <c r="D510" s="114"/>
      <c r="E510" s="79"/>
      <c r="F510" s="104"/>
      <c r="H510" s="2"/>
    </row>
    <row r="511" spans="1:8" s="1" customFormat="1" ht="15" customHeight="1" outlineLevel="1">
      <c r="A511" s="53"/>
      <c r="B511" s="114"/>
      <c r="C511" s="114"/>
      <c r="D511" s="114"/>
      <c r="E511" s="79"/>
      <c r="F511" s="104"/>
      <c r="H511" s="2"/>
    </row>
    <row r="512" spans="1:8" s="1" customFormat="1" ht="15" customHeight="1" outlineLevel="1">
      <c r="A512" s="53"/>
      <c r="B512" s="114"/>
      <c r="C512" s="114"/>
      <c r="D512" s="114"/>
      <c r="E512" s="79"/>
      <c r="F512" s="104"/>
      <c r="H512" s="2"/>
    </row>
    <row r="513" spans="1:8" s="1" customFormat="1" ht="15" customHeight="1" outlineLevel="1">
      <c r="A513" s="53"/>
      <c r="B513" s="114"/>
      <c r="C513" s="114"/>
      <c r="D513" s="114"/>
      <c r="E513" s="79"/>
      <c r="F513" s="104"/>
      <c r="H513" s="2"/>
    </row>
    <row r="514" spans="1:8" s="1" customFormat="1" ht="15" customHeight="1" outlineLevel="1">
      <c r="A514" s="53"/>
      <c r="B514" s="114"/>
      <c r="C514" s="114"/>
      <c r="D514" s="114"/>
      <c r="E514" s="79"/>
      <c r="F514" s="104"/>
      <c r="H514" s="2"/>
    </row>
    <row r="515" spans="1:8" s="1" customFormat="1" ht="15" customHeight="1" outlineLevel="1">
      <c r="A515" s="53"/>
      <c r="B515" s="114"/>
      <c r="C515" s="114"/>
      <c r="D515" s="114"/>
      <c r="E515" s="79"/>
      <c r="F515" s="104"/>
      <c r="H515" s="2"/>
    </row>
    <row r="516" spans="1:8" s="1" customFormat="1" ht="15" customHeight="1" outlineLevel="1">
      <c r="A516" s="53"/>
      <c r="B516" s="114"/>
      <c r="C516" s="114"/>
      <c r="D516" s="114"/>
      <c r="E516" s="79"/>
      <c r="F516" s="104"/>
      <c r="H516" s="2"/>
    </row>
    <row r="517" spans="1:8" s="1" customFormat="1" ht="15" customHeight="1" outlineLevel="1">
      <c r="A517" s="53"/>
      <c r="B517" s="114"/>
      <c r="C517" s="114"/>
      <c r="D517" s="114"/>
      <c r="E517" s="79"/>
      <c r="F517" s="104"/>
      <c r="H517" s="2"/>
    </row>
    <row r="518" spans="1:8" s="1" customFormat="1" ht="15" customHeight="1" outlineLevel="1">
      <c r="A518" s="53"/>
      <c r="B518" s="114"/>
      <c r="C518" s="114"/>
      <c r="D518" s="114"/>
      <c r="E518" s="79"/>
      <c r="F518" s="104"/>
      <c r="H518" s="2"/>
    </row>
    <row r="519" spans="1:8" s="1" customFormat="1" ht="15" customHeight="1" outlineLevel="1">
      <c r="A519" s="53"/>
      <c r="B519" s="114"/>
      <c r="C519" s="114"/>
      <c r="D519" s="114"/>
      <c r="E519" s="79"/>
      <c r="F519" s="104"/>
      <c r="H519" s="2"/>
    </row>
    <row r="520" spans="1:8" s="1" customFormat="1" ht="15" customHeight="1" outlineLevel="1">
      <c r="A520" s="53"/>
      <c r="B520" s="114"/>
      <c r="C520" s="114"/>
      <c r="D520" s="114"/>
      <c r="E520" s="79"/>
      <c r="F520" s="104"/>
      <c r="H520" s="2"/>
    </row>
    <row r="521" spans="1:8" s="1" customFormat="1" ht="15" customHeight="1" outlineLevel="1">
      <c r="A521" s="53"/>
      <c r="B521" s="114"/>
      <c r="C521" s="114"/>
      <c r="D521" s="114"/>
      <c r="E521" s="79"/>
      <c r="F521" s="104"/>
      <c r="H521" s="2"/>
    </row>
    <row r="522" spans="1:8" s="1" customFormat="1" ht="15" customHeight="1" outlineLevel="1">
      <c r="A522" s="53"/>
      <c r="B522" s="114"/>
      <c r="C522" s="114"/>
      <c r="D522" s="114"/>
      <c r="E522" s="79"/>
      <c r="F522" s="104"/>
      <c r="H522" s="2"/>
    </row>
    <row r="523" spans="1:8" s="1" customFormat="1" ht="15" customHeight="1" outlineLevel="1">
      <c r="A523" s="53"/>
      <c r="B523" s="114"/>
      <c r="C523" s="114"/>
      <c r="D523" s="114"/>
      <c r="E523" s="79"/>
      <c r="F523" s="104"/>
      <c r="H523" s="2"/>
    </row>
    <row r="524" spans="1:8" s="1" customFormat="1" ht="15" customHeight="1" outlineLevel="1">
      <c r="A524" s="53"/>
      <c r="B524" s="114"/>
      <c r="C524" s="114"/>
      <c r="D524" s="114"/>
      <c r="E524" s="79"/>
      <c r="F524" s="104"/>
      <c r="H524" s="2"/>
    </row>
    <row r="525" spans="1:8" s="1" customFormat="1" ht="15" customHeight="1" outlineLevel="1">
      <c r="A525" s="53"/>
      <c r="B525" s="114"/>
      <c r="C525" s="114"/>
      <c r="D525" s="114"/>
      <c r="E525" s="79"/>
      <c r="F525" s="104"/>
      <c r="H525" s="2"/>
    </row>
    <row r="526" spans="1:8" s="1" customFormat="1" ht="15" customHeight="1" outlineLevel="1">
      <c r="A526" s="53"/>
      <c r="B526" s="114"/>
      <c r="C526" s="114"/>
      <c r="D526" s="114"/>
      <c r="E526" s="79"/>
      <c r="F526" s="104"/>
      <c r="H526" s="2"/>
    </row>
    <row r="527" spans="1:8" s="1" customFormat="1" ht="15" customHeight="1" outlineLevel="1">
      <c r="A527" s="53"/>
      <c r="B527" s="114"/>
      <c r="C527" s="114"/>
      <c r="D527" s="114"/>
      <c r="E527" s="79"/>
      <c r="F527" s="104"/>
      <c r="H527" s="2"/>
    </row>
    <row r="528" spans="1:8" s="1" customFormat="1" ht="15" customHeight="1" outlineLevel="1">
      <c r="A528" s="53"/>
      <c r="B528" s="114"/>
      <c r="C528" s="114"/>
      <c r="D528" s="114"/>
      <c r="E528" s="79"/>
      <c r="F528" s="104"/>
      <c r="H528" s="2"/>
    </row>
    <row r="529" spans="1:8" s="1" customFormat="1" ht="15" customHeight="1" outlineLevel="1">
      <c r="A529" s="53"/>
      <c r="B529" s="114"/>
      <c r="C529" s="114"/>
      <c r="D529" s="114"/>
      <c r="E529" s="79"/>
      <c r="F529" s="104"/>
      <c r="H529" s="2"/>
    </row>
    <row r="530" spans="1:8" s="1" customFormat="1" ht="15" customHeight="1" outlineLevel="1">
      <c r="A530" s="53"/>
      <c r="B530" s="114"/>
      <c r="C530" s="114"/>
      <c r="D530" s="114"/>
      <c r="E530" s="79"/>
      <c r="F530" s="104"/>
      <c r="H530" s="2"/>
    </row>
    <row r="531" spans="1:8" s="1" customFormat="1" ht="15" customHeight="1" outlineLevel="1">
      <c r="A531" s="53"/>
      <c r="B531" s="114"/>
      <c r="C531" s="114"/>
      <c r="D531" s="114"/>
      <c r="E531" s="79"/>
      <c r="F531" s="104"/>
      <c r="H531" s="2"/>
    </row>
    <row r="532" spans="1:8" s="1" customFormat="1" ht="15" customHeight="1" outlineLevel="1">
      <c r="A532" s="53"/>
      <c r="B532" s="114"/>
      <c r="C532" s="114"/>
      <c r="D532" s="114"/>
      <c r="E532" s="79"/>
      <c r="F532" s="104"/>
      <c r="H532" s="2"/>
    </row>
    <row r="533" spans="1:8" s="1" customFormat="1" ht="15" customHeight="1" outlineLevel="1">
      <c r="A533" s="53"/>
      <c r="B533" s="114"/>
      <c r="C533" s="114"/>
      <c r="D533" s="114"/>
      <c r="E533" s="79"/>
      <c r="F533" s="104"/>
      <c r="H533" s="2"/>
    </row>
    <row r="534" spans="1:8" s="1" customFormat="1" ht="15" customHeight="1" outlineLevel="1">
      <c r="A534" s="53"/>
      <c r="B534" s="114"/>
      <c r="C534" s="114"/>
      <c r="D534" s="114"/>
      <c r="E534" s="79"/>
      <c r="F534" s="104"/>
      <c r="H534" s="2"/>
    </row>
    <row r="535" spans="1:8" s="1" customFormat="1" ht="15" customHeight="1" outlineLevel="1">
      <c r="A535" s="53"/>
      <c r="B535" s="114"/>
      <c r="C535" s="114"/>
      <c r="D535" s="114"/>
      <c r="E535" s="79"/>
      <c r="F535" s="104"/>
      <c r="H535" s="2"/>
    </row>
    <row r="536" spans="1:8" s="1" customFormat="1" ht="15" customHeight="1" outlineLevel="1">
      <c r="A536" s="53"/>
      <c r="B536" s="114"/>
      <c r="C536" s="114"/>
      <c r="D536" s="114"/>
      <c r="E536" s="79"/>
      <c r="F536" s="104"/>
      <c r="H536" s="2"/>
    </row>
    <row r="537" spans="1:8" s="1" customFormat="1" ht="15" customHeight="1" outlineLevel="1">
      <c r="A537" s="53"/>
      <c r="B537" s="114"/>
      <c r="C537" s="114"/>
      <c r="D537" s="114"/>
      <c r="E537" s="79"/>
      <c r="F537" s="104"/>
      <c r="H537" s="2"/>
    </row>
    <row r="538" spans="1:8" s="1" customFormat="1" ht="15" customHeight="1" outlineLevel="1">
      <c r="A538" s="53"/>
      <c r="B538" s="114"/>
      <c r="C538" s="114"/>
      <c r="D538" s="114"/>
      <c r="E538" s="79"/>
      <c r="F538" s="104"/>
      <c r="H538" s="2"/>
    </row>
    <row r="539" spans="1:8" s="1" customFormat="1" ht="15" customHeight="1" outlineLevel="1">
      <c r="A539" s="53"/>
      <c r="B539" s="114"/>
      <c r="C539" s="114"/>
      <c r="D539" s="114"/>
      <c r="E539" s="79"/>
      <c r="F539" s="104"/>
      <c r="H539" s="2"/>
    </row>
    <row r="540" spans="1:8" s="1" customFormat="1" ht="15" customHeight="1" outlineLevel="1">
      <c r="A540" s="53"/>
      <c r="B540" s="114"/>
      <c r="C540" s="114"/>
      <c r="D540" s="114"/>
      <c r="E540" s="79"/>
      <c r="F540" s="104"/>
      <c r="H540" s="2"/>
    </row>
    <row r="541" spans="1:8" s="1" customFormat="1" ht="15" customHeight="1" outlineLevel="1">
      <c r="A541" s="53"/>
      <c r="B541" s="114"/>
      <c r="C541" s="114"/>
      <c r="D541" s="114"/>
      <c r="E541" s="79"/>
      <c r="F541" s="104"/>
      <c r="H541" s="2"/>
    </row>
    <row r="542" spans="1:8" s="1" customFormat="1" ht="15" customHeight="1" outlineLevel="1">
      <c r="A542" s="53"/>
      <c r="B542" s="114"/>
      <c r="C542" s="114"/>
      <c r="D542" s="114"/>
      <c r="E542" s="79"/>
      <c r="F542" s="104"/>
      <c r="H542" s="2"/>
    </row>
    <row r="543" spans="1:8" s="1" customFormat="1" ht="15" customHeight="1" outlineLevel="1">
      <c r="A543" s="53"/>
      <c r="B543" s="114"/>
      <c r="C543" s="114"/>
      <c r="D543" s="114"/>
      <c r="E543" s="79"/>
      <c r="F543" s="104"/>
      <c r="H543" s="2"/>
    </row>
    <row r="544" spans="1:8" s="1" customFormat="1" ht="15" customHeight="1" outlineLevel="1">
      <c r="A544" s="53"/>
      <c r="B544" s="114"/>
      <c r="C544" s="114"/>
      <c r="D544" s="114"/>
      <c r="E544" s="79"/>
      <c r="F544" s="104"/>
      <c r="H544" s="2"/>
    </row>
    <row r="545" spans="1:8" s="1" customFormat="1" ht="15" customHeight="1" outlineLevel="1">
      <c r="A545" s="53"/>
      <c r="B545" s="114"/>
      <c r="C545" s="114"/>
      <c r="D545" s="114"/>
      <c r="E545" s="79"/>
      <c r="F545" s="104"/>
      <c r="H545" s="2"/>
    </row>
    <row r="546" spans="1:8" s="1" customFormat="1" ht="15" customHeight="1" outlineLevel="1">
      <c r="A546" s="53"/>
      <c r="B546" s="114"/>
      <c r="C546" s="114"/>
      <c r="D546" s="114"/>
      <c r="E546" s="79"/>
      <c r="F546" s="104"/>
      <c r="H546" s="2"/>
    </row>
    <row r="547" spans="1:8" s="1" customFormat="1" ht="15" customHeight="1" outlineLevel="1">
      <c r="A547" s="53"/>
      <c r="B547" s="114"/>
      <c r="C547" s="114"/>
      <c r="D547" s="114"/>
      <c r="E547" s="79"/>
      <c r="F547" s="104"/>
      <c r="H547" s="2"/>
    </row>
    <row r="548" spans="1:8" s="1" customFormat="1" ht="15" customHeight="1" outlineLevel="1">
      <c r="A548" s="53"/>
      <c r="B548" s="114"/>
      <c r="C548" s="114"/>
      <c r="D548" s="114"/>
      <c r="E548" s="79"/>
      <c r="F548" s="104"/>
      <c r="H548" s="2"/>
    </row>
    <row r="549" spans="1:8" s="1" customFormat="1" ht="15" customHeight="1" outlineLevel="1">
      <c r="A549" s="53"/>
      <c r="B549" s="114"/>
      <c r="C549" s="114"/>
      <c r="D549" s="114"/>
      <c r="E549" s="79"/>
      <c r="F549" s="104"/>
      <c r="H549" s="2"/>
    </row>
    <row r="550" spans="1:8" s="1" customFormat="1" ht="15" customHeight="1" outlineLevel="1">
      <c r="A550" s="53"/>
      <c r="B550" s="114"/>
      <c r="C550" s="114"/>
      <c r="D550" s="114"/>
      <c r="E550" s="79"/>
      <c r="F550" s="104"/>
      <c r="H550" s="2"/>
    </row>
    <row r="551" spans="1:8" s="1" customFormat="1" ht="15" customHeight="1" outlineLevel="1">
      <c r="A551" s="53"/>
      <c r="B551" s="114"/>
      <c r="C551" s="114"/>
      <c r="D551" s="114"/>
      <c r="E551" s="79"/>
      <c r="F551" s="104"/>
      <c r="H551" s="2"/>
    </row>
    <row r="552" spans="1:8" ht="15" customHeight="1">
      <c r="A552" s="185" t="s">
        <v>31</v>
      </c>
      <c r="B552" s="185"/>
      <c r="C552" s="185"/>
      <c r="D552" s="185"/>
      <c r="E552" s="185"/>
      <c r="F552" s="185"/>
    </row>
    <row r="553" spans="1:8" ht="15" customHeight="1">
      <c r="A553" s="81"/>
      <c r="B553" s="81"/>
      <c r="C553" s="81"/>
      <c r="D553" s="81"/>
      <c r="E553" s="81"/>
      <c r="F553" s="81"/>
    </row>
    <row r="554" spans="1:8" ht="15" customHeight="1">
      <c r="A554" s="82"/>
      <c r="B554" s="82"/>
      <c r="C554" s="83"/>
      <c r="D554" s="84"/>
      <c r="E554" s="84"/>
      <c r="F554" s="85"/>
    </row>
    <row r="555" spans="1:8" ht="19.899999999999999" customHeight="1">
      <c r="A555" s="77" t="s">
        <v>21</v>
      </c>
      <c r="B555" s="76" t="s">
        <v>35</v>
      </c>
      <c r="C555" s="86"/>
      <c r="D555" s="87"/>
      <c r="E555" s="87"/>
      <c r="F555" s="90">
        <f>F23</f>
        <v>0</v>
      </c>
    </row>
    <row r="556" spans="1:8" ht="19.899999999999999" customHeight="1">
      <c r="A556" s="77" t="s">
        <v>24</v>
      </c>
      <c r="B556" s="76" t="s">
        <v>36</v>
      </c>
      <c r="C556" s="86"/>
      <c r="D556" s="87"/>
      <c r="E556" s="87"/>
      <c r="F556" s="90">
        <f>F90</f>
        <v>0</v>
      </c>
    </row>
    <row r="557" spans="1:8" ht="19.899999999999999" customHeight="1">
      <c r="A557" s="77" t="s">
        <v>26</v>
      </c>
      <c r="B557" s="76" t="s">
        <v>52</v>
      </c>
      <c r="C557" s="86"/>
      <c r="D557" s="87"/>
      <c r="E557" s="87"/>
      <c r="F557" s="90">
        <f>F173</f>
        <v>0</v>
      </c>
    </row>
    <row r="558" spans="1:8" ht="19.899999999999999" customHeight="1">
      <c r="A558" s="77" t="s">
        <v>27</v>
      </c>
      <c r="B558" s="189" t="s">
        <v>218</v>
      </c>
      <c r="C558" s="189"/>
      <c r="D558" s="189"/>
      <c r="E558" s="189"/>
      <c r="F558" s="90">
        <f>F197</f>
        <v>0</v>
      </c>
    </row>
    <row r="559" spans="1:8" ht="19.899999999999999" customHeight="1">
      <c r="A559" s="12" t="s">
        <v>29</v>
      </c>
      <c r="B559" s="189" t="s">
        <v>118</v>
      </c>
      <c r="C559" s="189"/>
      <c r="D559" s="189"/>
      <c r="E559" s="189"/>
      <c r="F559" s="115">
        <f>F321</f>
        <v>0</v>
      </c>
    </row>
    <row r="560" spans="1:8" ht="19.899999999999999" customHeight="1">
      <c r="A560" s="77" t="s">
        <v>30</v>
      </c>
      <c r="B560" s="189" t="s">
        <v>53</v>
      </c>
      <c r="C560" s="189"/>
      <c r="D560" s="189"/>
      <c r="E560" s="87"/>
      <c r="F560" s="90">
        <f>F388</f>
        <v>0</v>
      </c>
    </row>
    <row r="561" spans="1:8" s="73" customFormat="1" ht="34.9" customHeight="1">
      <c r="A561" s="150" t="s">
        <v>216</v>
      </c>
      <c r="B561" s="190" t="s">
        <v>117</v>
      </c>
      <c r="C561" s="190"/>
      <c r="D561" s="190"/>
      <c r="E561" s="190"/>
      <c r="F561" s="115">
        <f>F506</f>
        <v>0</v>
      </c>
      <c r="H561" s="74"/>
    </row>
    <row r="562" spans="1:8" s="73" customFormat="1" ht="19.899999999999999" customHeight="1">
      <c r="A562" s="76"/>
      <c r="B562" s="186" t="s">
        <v>233</v>
      </c>
      <c r="C562" s="186"/>
      <c r="D562" s="186"/>
      <c r="E562" s="186"/>
      <c r="F562" s="143">
        <f>SUM(F555:F561)</f>
        <v>0</v>
      </c>
      <c r="H562" s="74"/>
    </row>
    <row r="563" spans="1:8" ht="19.899999999999999" customHeight="1" thickBot="1">
      <c r="A563" s="88"/>
      <c r="B563" s="187" t="s">
        <v>5</v>
      </c>
      <c r="C563" s="187"/>
      <c r="D563" s="187"/>
      <c r="E563" s="187"/>
      <c r="F563" s="91">
        <f>F562*0.25</f>
        <v>0</v>
      </c>
    </row>
    <row r="564" spans="1:8" ht="19.899999999999999" customHeight="1">
      <c r="A564" s="76"/>
      <c r="B564" s="76"/>
      <c r="C564" s="188" t="s">
        <v>6</v>
      </c>
      <c r="D564" s="188"/>
      <c r="E564" s="188"/>
      <c r="F564" s="90">
        <f>SUM(F562:F563)</f>
        <v>0</v>
      </c>
    </row>
    <row r="565" spans="1:8" ht="15" customHeight="1">
      <c r="A565" s="22"/>
      <c r="B565" s="22"/>
      <c r="C565" s="23"/>
      <c r="D565" s="24"/>
      <c r="E565" s="24"/>
      <c r="F565" s="25"/>
    </row>
    <row r="566" spans="1:8" ht="15" customHeight="1">
      <c r="A566" s="22"/>
      <c r="B566" s="22"/>
      <c r="C566" s="23"/>
      <c r="D566" s="24"/>
      <c r="E566" s="24"/>
      <c r="F566" s="25"/>
    </row>
    <row r="567" spans="1:8" ht="15" customHeight="1">
      <c r="A567" s="22"/>
      <c r="B567" s="22"/>
      <c r="C567" s="23"/>
      <c r="D567" s="24"/>
      <c r="E567" s="24"/>
      <c r="F567" s="25"/>
    </row>
    <row r="568" spans="1:8" ht="15" customHeight="1">
      <c r="A568" s="22"/>
      <c r="B568" s="22"/>
      <c r="C568" s="23"/>
      <c r="D568" s="24"/>
      <c r="E568" s="24"/>
      <c r="F568" s="25"/>
    </row>
    <row r="569" spans="1:8" ht="15" customHeight="1">
      <c r="A569" s="22"/>
      <c r="B569" s="22"/>
      <c r="C569" s="141"/>
      <c r="D569" s="142"/>
      <c r="E569" s="16"/>
      <c r="F569" s="19"/>
    </row>
    <row r="570" spans="1:8" ht="15" customHeight="1">
      <c r="A570" s="22"/>
      <c r="B570" s="22"/>
      <c r="C570" s="140"/>
      <c r="D570" s="140"/>
      <c r="E570" s="140"/>
      <c r="F570" s="140"/>
    </row>
    <row r="571" spans="1:8" ht="15" customHeight="1">
      <c r="A571" s="22"/>
      <c r="B571" s="22"/>
      <c r="C571" s="140"/>
      <c r="D571" s="140"/>
      <c r="E571" s="140"/>
      <c r="F571" s="140"/>
    </row>
    <row r="572" spans="1:8" ht="15" customHeight="1">
      <c r="A572" s="22"/>
      <c r="B572" s="22"/>
      <c r="C572" s="140"/>
      <c r="D572" s="140"/>
      <c r="E572" s="140"/>
      <c r="F572" s="140"/>
    </row>
    <row r="573" spans="1:8" ht="15" customHeight="1">
      <c r="A573" s="22"/>
      <c r="B573" s="22"/>
      <c r="C573" s="23"/>
      <c r="D573" s="24"/>
      <c r="E573" s="24"/>
      <c r="F573" s="25"/>
    </row>
    <row r="574" spans="1:8" ht="15" customHeight="1">
      <c r="A574" s="22"/>
      <c r="B574" s="22"/>
      <c r="C574" s="23"/>
      <c r="D574" s="24"/>
      <c r="E574" s="24"/>
      <c r="F574" s="25"/>
    </row>
    <row r="575" spans="1:8" ht="15" customHeight="1">
      <c r="A575" s="22"/>
      <c r="B575" s="22"/>
      <c r="C575" s="23"/>
      <c r="D575" s="24"/>
      <c r="E575" s="24"/>
      <c r="F575" s="25"/>
    </row>
    <row r="576" spans="1:8" ht="15" customHeight="1">
      <c r="A576" s="22"/>
      <c r="B576" s="22"/>
      <c r="C576" s="23"/>
      <c r="D576" s="24"/>
      <c r="E576" s="24"/>
      <c r="F576" s="25"/>
    </row>
    <row r="577" spans="1:6" ht="15" customHeight="1">
      <c r="A577" s="22"/>
      <c r="B577" s="22"/>
      <c r="C577" s="23"/>
      <c r="D577" s="24"/>
      <c r="E577" s="24"/>
      <c r="F577" s="25"/>
    </row>
    <row r="578" spans="1:6" ht="15" customHeight="1">
      <c r="A578" s="22"/>
      <c r="B578" s="22"/>
      <c r="C578" s="23"/>
      <c r="D578" s="24"/>
      <c r="E578" s="24"/>
      <c r="F578" s="25"/>
    </row>
    <row r="579" spans="1:6" ht="15" customHeight="1">
      <c r="A579" s="22"/>
      <c r="B579" s="22"/>
      <c r="C579" s="23"/>
      <c r="D579" s="24"/>
      <c r="E579" s="24"/>
      <c r="F579" s="25"/>
    </row>
    <row r="580" spans="1:6" ht="15" customHeight="1">
      <c r="A580" s="22"/>
      <c r="B580" s="22"/>
      <c r="C580" s="23"/>
      <c r="D580" s="24"/>
      <c r="E580" s="24"/>
      <c r="F580" s="25"/>
    </row>
    <row r="581" spans="1:6" ht="15" customHeight="1"/>
    <row r="582" spans="1:6" ht="15" customHeight="1"/>
    <row r="583" spans="1:6" ht="15" customHeight="1"/>
    <row r="584" spans="1:6" ht="15" customHeight="1"/>
    <row r="585" spans="1:6" ht="15" customHeight="1"/>
    <row r="586" spans="1:6" ht="15" customHeight="1"/>
  </sheetData>
  <mergeCells count="17">
    <mergeCell ref="B506:D506"/>
    <mergeCell ref="A552:F552"/>
    <mergeCell ref="B562:E562"/>
    <mergeCell ref="B563:E563"/>
    <mergeCell ref="C564:E564"/>
    <mergeCell ref="B559:E559"/>
    <mergeCell ref="B561:E561"/>
    <mergeCell ref="B560:D560"/>
    <mergeCell ref="B558:E558"/>
    <mergeCell ref="B23:D23"/>
    <mergeCell ref="B90:D90"/>
    <mergeCell ref="B173:D173"/>
    <mergeCell ref="B487:D487"/>
    <mergeCell ref="B504:D504"/>
    <mergeCell ref="B321:D321"/>
    <mergeCell ref="B388:D388"/>
    <mergeCell ref="B197:D197"/>
  </mergeCells>
  <pageMargins left="1.2204724409448819" right="0.6692913385826772" top="1.2658333333333334" bottom="0.78740157480314965" header="0.39370078740157483" footer="0.51181102362204722"/>
  <pageSetup paperSize="9" scale="70" orientation="portrait" horizontalDpi="4294967293" r:id="rId1"/>
  <headerFooter>
    <oddHeader>&amp;L&amp;G&amp;R&amp;G</oddHeader>
    <oddFooter>&amp;L&amp;9Kostrena, veljača 2023.&amp;CTROŠKOVNIK&amp;R&amp;9&amp;P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NASLOVNICA</vt:lpstr>
      <vt:lpstr>Troškovnik IGRALIŠTE</vt:lpstr>
      <vt:lpstr>'Troškovnik IGRALIŠTE'!Podrucje_ispisa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Papic</dc:creator>
  <cp:lastModifiedBy>Admin</cp:lastModifiedBy>
  <cp:lastPrinted>2023-02-09T13:16:28Z</cp:lastPrinted>
  <dcterms:created xsi:type="dcterms:W3CDTF">2015-09-23T11:31:34Z</dcterms:created>
  <dcterms:modified xsi:type="dcterms:W3CDTF">2023-02-10T07:17:49Z</dcterms:modified>
</cp:coreProperties>
</file>