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kostrena-my.sharepoint.com/personal/tomislav_puhar_kostrena_hr/Documents/1. OPĆINA/1. FINANCIJE/2024/FINA/"/>
    </mc:Choice>
  </mc:AlternateContent>
  <xr:revisionPtr revIDLastSave="19" documentId="8_{0B2C5878-2A6D-47BC-970A-7BE08BD1E756}" xr6:coauthVersionLast="47" xr6:coauthVersionMax="47" xr10:uidLastSave="{5E129A88-9A67-4392-968A-37CCA7984452}"/>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E304" i="9"/>
  <c r="B304" i="9" s="1"/>
  <c r="H303" i="9"/>
  <c r="G303" i="9"/>
  <c r="F303" i="9"/>
  <c r="H302" i="9"/>
  <c r="G302" i="9"/>
  <c r="E302" i="9" s="1"/>
  <c r="B302" i="9" s="1"/>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M270" i="9"/>
  <c r="L270" i="9"/>
  <c r="F270" i="9" s="1"/>
  <c r="E270" i="9"/>
  <c r="M269" i="9"/>
  <c r="L269" i="9"/>
  <c r="F269" i="9" s="1"/>
  <c r="E269" i="9"/>
  <c r="M268" i="9"/>
  <c r="L268" i="9"/>
  <c r="E268" i="9"/>
  <c r="M267" i="9"/>
  <c r="L267" i="9"/>
  <c r="E267" i="9"/>
  <c r="M266" i="9"/>
  <c r="L266" i="9"/>
  <c r="F266" i="9" s="1"/>
  <c r="B266" i="9" s="1"/>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F257" i="9"/>
  <c r="E257" i="9"/>
  <c r="B257" i="9" s="1"/>
  <c r="M256" i="9"/>
  <c r="L256" i="9"/>
  <c r="E256" i="9"/>
  <c r="M255" i="9"/>
  <c r="L255" i="9"/>
  <c r="E255" i="9"/>
  <c r="M254" i="9"/>
  <c r="L254" i="9"/>
  <c r="E254" i="9"/>
  <c r="M253" i="9"/>
  <c r="L253" i="9"/>
  <c r="E253" i="9"/>
  <c r="M252" i="9"/>
  <c r="L252" i="9"/>
  <c r="F252" i="9" s="1"/>
  <c r="B252" i="9" s="1"/>
  <c r="E252" i="9"/>
  <c r="M251" i="9"/>
  <c r="F251" i="9" s="1"/>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B237" i="9" s="1"/>
  <c r="M236" i="9"/>
  <c r="L236" i="9"/>
  <c r="F236" i="9"/>
  <c r="B236" i="9" s="1"/>
  <c r="E236" i="9"/>
  <c r="M235" i="9"/>
  <c r="L235" i="9"/>
  <c r="F235" i="9" s="1"/>
  <c r="E235" i="9"/>
  <c r="M234" i="9"/>
  <c r="L234" i="9"/>
  <c r="E234" i="9"/>
  <c r="M233" i="9"/>
  <c r="L233" i="9"/>
  <c r="E233" i="9"/>
  <c r="M232" i="9"/>
  <c r="L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E156" i="9" s="1"/>
  <c r="F156" i="9"/>
  <c r="H155" i="9"/>
  <c r="G155" i="9"/>
  <c r="F155" i="9"/>
  <c r="H154" i="9"/>
  <c r="G154" i="9"/>
  <c r="F154" i="9"/>
  <c r="H153" i="9"/>
  <c r="G153" i="9"/>
  <c r="F153" i="9"/>
  <c r="H152" i="9"/>
  <c r="G152" i="9"/>
  <c r="F152" i="9"/>
  <c r="H151" i="9"/>
  <c r="G151" i="9"/>
  <c r="E151" i="9" s="1"/>
  <c r="F151" i="9"/>
  <c r="H150" i="9"/>
  <c r="G150" i="9"/>
  <c r="E150" i="9" s="1"/>
  <c r="F150" i="9"/>
  <c r="H149" i="9"/>
  <c r="E149" i="9" s="1"/>
  <c r="B149" i="9" s="1"/>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F121" i="9"/>
  <c r="H120" i="9"/>
  <c r="G120" i="9"/>
  <c r="F120" i="9"/>
  <c r="H119" i="9"/>
  <c r="G119" i="9"/>
  <c r="F119" i="9"/>
  <c r="H118" i="9"/>
  <c r="G118" i="9"/>
  <c r="F118" i="9"/>
  <c r="H117" i="9"/>
  <c r="G117" i="9"/>
  <c r="F117" i="9"/>
  <c r="H116" i="9"/>
  <c r="G116" i="9"/>
  <c r="F116" i="9"/>
  <c r="H115" i="9"/>
  <c r="G115" i="9"/>
  <c r="F115" i="9"/>
  <c r="H114" i="9"/>
  <c r="G114" i="9"/>
  <c r="E114" i="9" s="1"/>
  <c r="B114" i="9" s="1"/>
  <c r="F114" i="9"/>
  <c r="H113" i="9"/>
  <c r="G113" i="9"/>
  <c r="E113" i="9" s="1"/>
  <c r="B113" i="9" s="1"/>
  <c r="F113" i="9"/>
  <c r="H112" i="9"/>
  <c r="G112" i="9"/>
  <c r="F112" i="9"/>
  <c r="H111" i="9"/>
  <c r="G111" i="9"/>
  <c r="F111" i="9"/>
  <c r="H110" i="9"/>
  <c r="G110" i="9"/>
  <c r="F110" i="9"/>
  <c r="H109" i="9"/>
  <c r="G109" i="9"/>
  <c r="F109" i="9"/>
  <c r="H108" i="9"/>
  <c r="G108" i="9"/>
  <c r="F108" i="9"/>
  <c r="E108" i="9"/>
  <c r="B108" i="9" s="1"/>
  <c r="H107" i="9"/>
  <c r="G107" i="9"/>
  <c r="F107" i="9"/>
  <c r="H106" i="9"/>
  <c r="G106" i="9"/>
  <c r="F106" i="9"/>
  <c r="H105" i="9"/>
  <c r="G105" i="9"/>
  <c r="F105" i="9"/>
  <c r="H104" i="9"/>
  <c r="G104" i="9"/>
  <c r="F104" i="9"/>
  <c r="H103" i="9"/>
  <c r="G103" i="9"/>
  <c r="F103" i="9"/>
  <c r="H102" i="9"/>
  <c r="G102" i="9"/>
  <c r="F102" i="9"/>
  <c r="H101" i="9"/>
  <c r="G101" i="9"/>
  <c r="F101" i="9"/>
  <c r="H100" i="9"/>
  <c r="G100" i="9"/>
  <c r="E100" i="9" s="1"/>
  <c r="B100" i="9" s="1"/>
  <c r="F100" i="9"/>
  <c r="H99" i="9"/>
  <c r="G99" i="9"/>
  <c r="F99" i="9"/>
  <c r="H98" i="9"/>
  <c r="G98" i="9"/>
  <c r="F98" i="9"/>
  <c r="H97" i="9"/>
  <c r="G97" i="9"/>
  <c r="E97" i="9" s="1"/>
  <c r="B97" i="9" s="1"/>
  <c r="F97" i="9"/>
  <c r="H96" i="9"/>
  <c r="G96" i="9"/>
  <c r="F96" i="9"/>
  <c r="H95" i="9"/>
  <c r="G95" i="9"/>
  <c r="F95" i="9"/>
  <c r="H94" i="9"/>
  <c r="G94" i="9"/>
  <c r="E94" i="9" s="1"/>
  <c r="B94" i="9" s="1"/>
  <c r="F94" i="9"/>
  <c r="H93" i="9"/>
  <c r="G93" i="9"/>
  <c r="E93" i="9" s="1"/>
  <c r="F93" i="9"/>
  <c r="H92" i="9"/>
  <c r="G92" i="9"/>
  <c r="F92" i="9"/>
  <c r="H91" i="9"/>
  <c r="G91" i="9"/>
  <c r="F91" i="9"/>
  <c r="E91" i="9"/>
  <c r="H90" i="9"/>
  <c r="G90" i="9"/>
  <c r="F90" i="9"/>
  <c r="H89" i="9"/>
  <c r="G89" i="9"/>
  <c r="F89" i="9"/>
  <c r="H88" i="9"/>
  <c r="G88" i="9"/>
  <c r="E88" i="9" s="1"/>
  <c r="F88" i="9"/>
  <c r="B88" i="9"/>
  <c r="H87" i="9"/>
  <c r="G87" i="9"/>
  <c r="F87" i="9"/>
  <c r="H86" i="9"/>
  <c r="G86" i="9"/>
  <c r="F86" i="9"/>
  <c r="H85" i="9"/>
  <c r="G85" i="9"/>
  <c r="F85" i="9"/>
  <c r="E85" i="9"/>
  <c r="B85" i="9" s="1"/>
  <c r="H84" i="9"/>
  <c r="G84" i="9"/>
  <c r="F84" i="9"/>
  <c r="H83" i="9"/>
  <c r="E83" i="9" s="1"/>
  <c r="B83" i="9" s="1"/>
  <c r="G83" i="9"/>
  <c r="F83" i="9"/>
  <c r="H82" i="9"/>
  <c r="G82" i="9"/>
  <c r="F82" i="9"/>
  <c r="H81" i="9"/>
  <c r="G81" i="9"/>
  <c r="F81" i="9"/>
  <c r="H80" i="9"/>
  <c r="G80" i="9"/>
  <c r="E80" i="9" s="1"/>
  <c r="F80" i="9"/>
  <c r="H79" i="9"/>
  <c r="G79" i="9"/>
  <c r="E79" i="9" s="1"/>
  <c r="B79" i="9" s="1"/>
  <c r="F79" i="9"/>
  <c r="H78" i="9"/>
  <c r="G78" i="9"/>
  <c r="E78" i="9" s="1"/>
  <c r="B78" i="9" s="1"/>
  <c r="F78" i="9"/>
  <c r="H77" i="9"/>
  <c r="G77" i="9"/>
  <c r="F77" i="9"/>
  <c r="H76" i="9"/>
  <c r="G76" i="9"/>
  <c r="F76" i="9"/>
  <c r="H75" i="9"/>
  <c r="G75" i="9"/>
  <c r="E75" i="9" s="1"/>
  <c r="B75" i="9" s="1"/>
  <c r="F75" i="9"/>
  <c r="H74" i="9"/>
  <c r="G74" i="9"/>
  <c r="F74" i="9"/>
  <c r="H73" i="9"/>
  <c r="G73" i="9"/>
  <c r="F73" i="9"/>
  <c r="H72" i="9"/>
  <c r="G72" i="9"/>
  <c r="F72" i="9"/>
  <c r="H71" i="9"/>
  <c r="G71" i="9"/>
  <c r="F71" i="9"/>
  <c r="H70" i="9"/>
  <c r="G70" i="9"/>
  <c r="E70" i="9" s="1"/>
  <c r="B70" i="9" s="1"/>
  <c r="F70" i="9"/>
  <c r="H69" i="9"/>
  <c r="G69" i="9"/>
  <c r="E69" i="9" s="1"/>
  <c r="B69" i="9" s="1"/>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E48" i="9" s="1"/>
  <c r="B48" i="9" s="1"/>
  <c r="F48" i="9"/>
  <c r="H47" i="9"/>
  <c r="G47" i="9"/>
  <c r="F47" i="9"/>
  <c r="H46" i="9"/>
  <c r="G46" i="9"/>
  <c r="F46" i="9"/>
  <c r="H45" i="9"/>
  <c r="G45" i="9"/>
  <c r="F45" i="9"/>
  <c r="H44" i="9"/>
  <c r="G44" i="9"/>
  <c r="E44" i="9" s="1"/>
  <c r="F44" i="9"/>
  <c r="H43" i="9"/>
  <c r="G43" i="9"/>
  <c r="F43" i="9"/>
  <c r="E43" i="9"/>
  <c r="B43" i="9" s="1"/>
  <c r="H42" i="9"/>
  <c r="G42" i="9"/>
  <c r="E42" i="9" s="1"/>
  <c r="B42" i="9" s="1"/>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E31" i="9" s="1"/>
  <c r="F31" i="9"/>
  <c r="H30" i="9"/>
  <c r="G30" i="9"/>
  <c r="F30" i="9"/>
  <c r="H29" i="9"/>
  <c r="G29" i="9"/>
  <c r="F29" i="9"/>
  <c r="H28" i="9"/>
  <c r="G28" i="9"/>
  <c r="F28" i="9"/>
  <c r="H27" i="9"/>
  <c r="G27" i="9"/>
  <c r="F27" i="9"/>
  <c r="H26" i="9"/>
  <c r="G26" i="9"/>
  <c r="E26" i="9" s="1"/>
  <c r="F26" i="9"/>
  <c r="H25" i="9"/>
  <c r="G25" i="9"/>
  <c r="F25" i="9"/>
  <c r="H24" i="9"/>
  <c r="G24" i="9"/>
  <c r="F24" i="9"/>
  <c r="H23" i="9"/>
  <c r="G23" i="9"/>
  <c r="F23" i="9"/>
  <c r="H22" i="9"/>
  <c r="G22" i="9"/>
  <c r="F22" i="9"/>
  <c r="F21" i="9"/>
  <c r="F4" i="9"/>
  <c r="O3" i="9"/>
  <c r="G275" i="9" s="1"/>
  <c r="I3" i="9"/>
  <c r="H3" i="9"/>
  <c r="G3" i="9"/>
  <c r="D101" i="8"/>
  <c r="C1576" i="1" s="1"/>
  <c r="G1576" i="1" s="1"/>
  <c r="D95" i="8"/>
  <c r="C1570" i="1" s="1"/>
  <c r="H1570" i="1" s="1"/>
  <c r="D90" i="8"/>
  <c r="C1565" i="1" s="1"/>
  <c r="D85" i="8"/>
  <c r="C1560" i="1" s="1"/>
  <c r="G1560" i="1" s="1"/>
  <c r="D80" i="8"/>
  <c r="C1555" i="1" s="1"/>
  <c r="H1555" i="1" s="1"/>
  <c r="D75" i="8"/>
  <c r="C1550" i="1" s="1"/>
  <c r="D70" i="8"/>
  <c r="D65" i="8"/>
  <c r="C1540" i="1" s="1"/>
  <c r="D60" i="8"/>
  <c r="C1535" i="1" s="1"/>
  <c r="D55" i="8"/>
  <c r="C1530" i="1" s="1"/>
  <c r="D50" i="8"/>
  <c r="D44" i="8"/>
  <c r="C1519" i="1" s="1"/>
  <c r="H1519" i="1" s="1"/>
  <c r="D36" i="8"/>
  <c r="C1511" i="1" s="1"/>
  <c r="D26" i="8"/>
  <c r="C1501" i="1" s="1"/>
  <c r="H1501" i="1" s="1"/>
  <c r="D18" i="8"/>
  <c r="C1493" i="1" s="1"/>
  <c r="H1493" i="1" s="1"/>
  <c r="D8" i="8"/>
  <c r="C1483" i="1" s="1"/>
  <c r="E44" i="7"/>
  <c r="E38" i="7" s="1"/>
  <c r="D1469" i="1" s="1"/>
  <c r="D44" i="7"/>
  <c r="D38" i="7" s="1"/>
  <c r="E39" i="7"/>
  <c r="D39" i="7"/>
  <c r="E30" i="7"/>
  <c r="D1461" i="1" s="1"/>
  <c r="D30" i="7"/>
  <c r="D22" i="7" s="1"/>
  <c r="E23" i="7"/>
  <c r="E22" i="7" s="1"/>
  <c r="D23" i="7"/>
  <c r="E14" i="7"/>
  <c r="D14" i="7"/>
  <c r="E7" i="7"/>
  <c r="E6" i="7" s="1"/>
  <c r="D7" i="7"/>
  <c r="F140" i="6"/>
  <c r="F139" i="6"/>
  <c r="F138" i="6"/>
  <c r="F137" i="6"/>
  <c r="F136" i="6"/>
  <c r="F135" i="6"/>
  <c r="F134" i="6"/>
  <c r="F133" i="6"/>
  <c r="F132" i="6"/>
  <c r="F131" i="6"/>
  <c r="E130" i="6"/>
  <c r="D1424" i="1" s="1"/>
  <c r="D130" i="6"/>
  <c r="F128" i="6"/>
  <c r="F127" i="6"/>
  <c r="F126" i="6"/>
  <c r="F125" i="6"/>
  <c r="F124" i="6"/>
  <c r="F123" i="6"/>
  <c r="E122" i="6"/>
  <c r="D1416" i="1" s="1"/>
  <c r="D122" i="6"/>
  <c r="F121" i="6"/>
  <c r="F120" i="6"/>
  <c r="F119" i="6"/>
  <c r="E118" i="6"/>
  <c r="D1412" i="1" s="1"/>
  <c r="D118" i="6"/>
  <c r="F118" i="6" s="1"/>
  <c r="F117" i="6"/>
  <c r="F116" i="6"/>
  <c r="E115" i="6"/>
  <c r="D1409" i="1" s="1"/>
  <c r="D115" i="6"/>
  <c r="C1409" i="1"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D90" i="6"/>
  <c r="F88" i="6"/>
  <c r="F87" i="6"/>
  <c r="F86" i="6"/>
  <c r="F85" i="6"/>
  <c r="F84" i="6"/>
  <c r="F83" i="6"/>
  <c r="E82" i="6"/>
  <c r="D1376" i="1" s="1"/>
  <c r="D82" i="6"/>
  <c r="F81" i="6"/>
  <c r="F80" i="6"/>
  <c r="F79" i="6"/>
  <c r="F78" i="6"/>
  <c r="F77" i="6"/>
  <c r="F76" i="6"/>
  <c r="E75" i="6"/>
  <c r="D75" i="6"/>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1344" i="1" s="1"/>
  <c r="D50" i="6"/>
  <c r="F49" i="6"/>
  <c r="F48" i="6"/>
  <c r="F47" i="6"/>
  <c r="F46" i="6"/>
  <c r="F45" i="6"/>
  <c r="F44" i="6"/>
  <c r="E43" i="6"/>
  <c r="D43" i="6"/>
  <c r="F42" i="6"/>
  <c r="F41" i="6"/>
  <c r="F40" i="6"/>
  <c r="E39" i="6"/>
  <c r="D39" i="6"/>
  <c r="F39" i="6" s="1"/>
  <c r="F38" i="6"/>
  <c r="F37" i="6"/>
  <c r="E36" i="6"/>
  <c r="D1330" i="1" s="1"/>
  <c r="D36" i="6"/>
  <c r="C1330" i="1"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C1307" i="1" s="1"/>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F257" i="5"/>
  <c r="F256" i="5"/>
  <c r="F255" i="5"/>
  <c r="F254" i="5"/>
  <c r="F253" i="5"/>
  <c r="F252" i="5"/>
  <c r="F251" i="5"/>
  <c r="E250" i="5"/>
  <c r="D250" i="5"/>
  <c r="F249" i="5"/>
  <c r="F248" i="5"/>
  <c r="F247" i="5"/>
  <c r="E246" i="5"/>
  <c r="D1223" i="1" s="1"/>
  <c r="D246" i="5"/>
  <c r="C1223" i="1" s="1"/>
  <c r="F244" i="5"/>
  <c r="F243" i="5"/>
  <c r="E242" i="5"/>
  <c r="D1219" i="1" s="1"/>
  <c r="D242" i="5"/>
  <c r="F242" i="5" s="1"/>
  <c r="F241" i="5"/>
  <c r="F240" i="5"/>
  <c r="E239" i="5"/>
  <c r="E238" i="5" s="1"/>
  <c r="D239" i="5"/>
  <c r="C1216"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F180" i="5"/>
  <c r="E180" i="5"/>
  <c r="D180" i="5"/>
  <c r="F179" i="5"/>
  <c r="F178" i="5"/>
  <c r="D177" i="5"/>
  <c r="F173" i="5"/>
  <c r="F172" i="5"/>
  <c r="F171" i="5"/>
  <c r="E170" i="5"/>
  <c r="D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113" i="1" s="1"/>
  <c r="D135" i="5"/>
  <c r="C1113" i="1" s="1"/>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9" i="5" s="1"/>
  <c r="F77" i="5"/>
  <c r="F76" i="5"/>
  <c r="F75" i="5"/>
  <c r="F74" i="5"/>
  <c r="F73" i="5"/>
  <c r="F72" i="5"/>
  <c r="F71" i="5"/>
  <c r="E70" i="5"/>
  <c r="D70" i="5"/>
  <c r="F70" i="5" s="1"/>
  <c r="F67" i="5"/>
  <c r="F66" i="5"/>
  <c r="F65" i="5"/>
  <c r="F64" i="5"/>
  <c r="E63" i="5"/>
  <c r="D1041" i="1" s="1"/>
  <c r="D63" i="5"/>
  <c r="F62" i="5"/>
  <c r="F61" i="5"/>
  <c r="F60" i="5"/>
  <c r="F59" i="5"/>
  <c r="F58" i="5"/>
  <c r="F57" i="5"/>
  <c r="E56" i="5"/>
  <c r="D1034" i="1" s="1"/>
  <c r="D56" i="5"/>
  <c r="C1034" i="1" s="1"/>
  <c r="F55" i="5"/>
  <c r="F54" i="5"/>
  <c r="F53" i="5"/>
  <c r="E52" i="5"/>
  <c r="D1030" i="1" s="1"/>
  <c r="D52" i="5"/>
  <c r="F51" i="5"/>
  <c r="F50" i="5"/>
  <c r="F49" i="5"/>
  <c r="F48" i="5"/>
  <c r="F47" i="5"/>
  <c r="F46" i="5"/>
  <c r="E45" i="5"/>
  <c r="D45" i="5"/>
  <c r="F45" i="5" s="1"/>
  <c r="F44" i="5"/>
  <c r="F43" i="5"/>
  <c r="F42" i="5"/>
  <c r="E41" i="5"/>
  <c r="D1019" i="1" s="1"/>
  <c r="D41" i="5"/>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C991" i="1"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C626" i="1" s="1"/>
  <c r="F631" i="4"/>
  <c r="F630" i="4"/>
  <c r="E629" i="4"/>
  <c r="D623" i="1" s="1"/>
  <c r="D629" i="4"/>
  <c r="F629" i="4" s="1"/>
  <c r="F628" i="4"/>
  <c r="F627" i="4"/>
  <c r="E626" i="4"/>
  <c r="D626" i="4"/>
  <c r="C620" i="1"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C599" i="1" s="1"/>
  <c r="F604" i="4"/>
  <c r="E603" i="4"/>
  <c r="H143" i="9" s="1"/>
  <c r="D603" i="4"/>
  <c r="F602" i="4"/>
  <c r="F601" i="4"/>
  <c r="F600" i="4"/>
  <c r="E599" i="4"/>
  <c r="D599" i="4"/>
  <c r="F599" i="4" s="1"/>
  <c r="F598" i="4"/>
  <c r="F597" i="4"/>
  <c r="F596" i="4"/>
  <c r="F595" i="4"/>
  <c r="E594" i="4"/>
  <c r="D588" i="1" s="1"/>
  <c r="D594" i="4"/>
  <c r="F592" i="4"/>
  <c r="F591" i="4"/>
  <c r="E590" i="4"/>
  <c r="D590" i="4"/>
  <c r="F590" i="4" s="1"/>
  <c r="F589" i="4"/>
  <c r="F588" i="4"/>
  <c r="E587" i="4"/>
  <c r="D581" i="1" s="1"/>
  <c r="D587" i="4"/>
  <c r="F587" i="4" s="1"/>
  <c r="F586" i="4"/>
  <c r="E585" i="4"/>
  <c r="D579" i="1" s="1"/>
  <c r="D585" i="4"/>
  <c r="F585" i="4" s="1"/>
  <c r="F584" i="4"/>
  <c r="F583" i="4"/>
  <c r="F582" i="4"/>
  <c r="E581" i="4"/>
  <c r="D575" i="1" s="1"/>
  <c r="D581" i="4"/>
  <c r="C575" i="1" s="1"/>
  <c r="F579" i="4"/>
  <c r="F578" i="4"/>
  <c r="E577" i="4"/>
  <c r="D571" i="1" s="1"/>
  <c r="D577" i="4"/>
  <c r="F577" i="4" s="1"/>
  <c r="F576" i="4"/>
  <c r="F575" i="4"/>
  <c r="E574" i="4"/>
  <c r="D568" i="1" s="1"/>
  <c r="D574" i="4"/>
  <c r="F574" i="4" s="1"/>
  <c r="F573" i="4"/>
  <c r="F572" i="4"/>
  <c r="E571" i="4"/>
  <c r="D565" i="1" s="1"/>
  <c r="D571" i="4"/>
  <c r="F570" i="4"/>
  <c r="F569" i="4"/>
  <c r="E568" i="4"/>
  <c r="D562" i="1" s="1"/>
  <c r="D568" i="4"/>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24" i="1" s="1"/>
  <c r="D530" i="4"/>
  <c r="C524" i="1" s="1"/>
  <c r="F527" i="4"/>
  <c r="F526" i="4"/>
  <c r="E525" i="4"/>
  <c r="D525" i="4"/>
  <c r="F525" i="4" s="1"/>
  <c r="F524" i="4"/>
  <c r="F523" i="4"/>
  <c r="E522" i="4"/>
  <c r="D516" i="1" s="1"/>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2" i="1" s="1"/>
  <c r="D478" i="4"/>
  <c r="F478" i="4" s="1"/>
  <c r="F477" i="4"/>
  <c r="F476" i="4"/>
  <c r="F475" i="4"/>
  <c r="F474" i="4"/>
  <c r="E473" i="4"/>
  <c r="D467" i="1" s="1"/>
  <c r="D473" i="4"/>
  <c r="F473" i="4" s="1"/>
  <c r="F471" i="4"/>
  <c r="F470" i="4"/>
  <c r="E469" i="4"/>
  <c r="D469" i="4"/>
  <c r="F468" i="4"/>
  <c r="F467" i="4"/>
  <c r="E466" i="4"/>
  <c r="D460" i="1" s="1"/>
  <c r="D466" i="4"/>
  <c r="F466" i="4" s="1"/>
  <c r="F465" i="4"/>
  <c r="F464" i="4"/>
  <c r="E463" i="4"/>
  <c r="D457" i="1" s="1"/>
  <c r="D463" i="4"/>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22" i="4"/>
  <c r="E418" i="4"/>
  <c r="D413" i="1" s="1"/>
  <c r="D418" i="4"/>
  <c r="E417" i="4"/>
  <c r="D412" i="1" s="1"/>
  <c r="D417" i="4"/>
  <c r="C412" i="1" s="1"/>
  <c r="E416" i="4"/>
  <c r="D411" i="1" s="1"/>
  <c r="D416" i="4"/>
  <c r="C411" i="1" s="1"/>
  <c r="F411" i="4"/>
  <c r="F410" i="4"/>
  <c r="F409" i="4"/>
  <c r="F406" i="4"/>
  <c r="F405" i="4"/>
  <c r="F404" i="4"/>
  <c r="F403" i="4"/>
  <c r="E402" i="4"/>
  <c r="D397" i="1" s="1"/>
  <c r="D402" i="4"/>
  <c r="F402" i="4" s="1"/>
  <c r="F401" i="4"/>
  <c r="E400" i="4"/>
  <c r="D400" i="4"/>
  <c r="F400" i="4" s="1"/>
  <c r="F399" i="4"/>
  <c r="F398" i="4"/>
  <c r="E397" i="4"/>
  <c r="D392" i="1" s="1"/>
  <c r="D397" i="4"/>
  <c r="C392" i="1" s="1"/>
  <c r="F395" i="4"/>
  <c r="F394" i="4"/>
  <c r="F393" i="4"/>
  <c r="F392" i="4"/>
  <c r="E391" i="4"/>
  <c r="D386" i="1" s="1"/>
  <c r="D391" i="4"/>
  <c r="F391" i="4" s="1"/>
  <c r="F390" i="4"/>
  <c r="F389" i="4"/>
  <c r="E388" i="4"/>
  <c r="D383" i="1" s="1"/>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D356" i="4"/>
  <c r="D351" i="4" s="1"/>
  <c r="C346" i="1"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07" i="1" s="1"/>
  <c r="D312" i="4"/>
  <c r="C307" i="1" s="1"/>
  <c r="F310" i="4"/>
  <c r="F309" i="4"/>
  <c r="F308" i="4"/>
  <c r="F307" i="4"/>
  <c r="F306" i="4"/>
  <c r="F305" i="4"/>
  <c r="E304" i="4"/>
  <c r="D304" i="4"/>
  <c r="F304" i="4" s="1"/>
  <c r="F303" i="4"/>
  <c r="F302" i="4"/>
  <c r="F301" i="4"/>
  <c r="E300" i="4"/>
  <c r="D295" i="1" s="1"/>
  <c r="D300" i="4"/>
  <c r="F296" i="4"/>
  <c r="F295" i="4"/>
  <c r="F294" i="4"/>
  <c r="F293" i="4"/>
  <c r="F292" i="4"/>
  <c r="E288" i="4"/>
  <c r="D284" i="1" s="1"/>
  <c r="D288" i="4"/>
  <c r="F288" i="4" s="1"/>
  <c r="E287" i="4"/>
  <c r="D283" i="1" s="1"/>
  <c r="D287" i="4"/>
  <c r="F287" i="4" s="1"/>
  <c r="F286" i="4"/>
  <c r="F285" i="4"/>
  <c r="F284" i="4"/>
  <c r="F283" i="4"/>
  <c r="F282" i="4"/>
  <c r="F281" i="4"/>
  <c r="F280" i="4"/>
  <c r="E279" i="4"/>
  <c r="D275" i="1" s="1"/>
  <c r="D279" i="4"/>
  <c r="F278" i="4"/>
  <c r="F277" i="4"/>
  <c r="F276" i="4"/>
  <c r="F275" i="4"/>
  <c r="F274" i="4"/>
  <c r="E273" i="4"/>
  <c r="D269" i="1" s="1"/>
  <c r="D273" i="4"/>
  <c r="F273" i="4" s="1"/>
  <c r="F272" i="4"/>
  <c r="F271" i="4"/>
  <c r="F270" i="4"/>
  <c r="F269" i="4"/>
  <c r="E268" i="4"/>
  <c r="D264" i="1" s="1"/>
  <c r="D268" i="4"/>
  <c r="F267" i="4"/>
  <c r="F266" i="4"/>
  <c r="F265" i="4"/>
  <c r="E264" i="4"/>
  <c r="D260" i="1" s="1"/>
  <c r="D264" i="4"/>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5" i="1" s="1"/>
  <c r="D219" i="4"/>
  <c r="F218" i="4"/>
  <c r="F217" i="4"/>
  <c r="E216" i="4"/>
  <c r="D216" i="4"/>
  <c r="F216"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5" i="1" s="1"/>
  <c r="D159" i="4"/>
  <c r="D152" i="4" s="1"/>
  <c r="F158" i="4"/>
  <c r="F157" i="4"/>
  <c r="F156" i="4"/>
  <c r="F155" i="4"/>
  <c r="F154" i="4"/>
  <c r="E153" i="4"/>
  <c r="D149" i="1" s="1"/>
  <c r="D153" i="4"/>
  <c r="F153" i="4" s="1"/>
  <c r="F150" i="4"/>
  <c r="F149" i="4"/>
  <c r="F148" i="4"/>
  <c r="F147" i="4"/>
  <c r="F146" i="4"/>
  <c r="F145" i="4"/>
  <c r="F144" i="4"/>
  <c r="F143" i="4"/>
  <c r="F142" i="4"/>
  <c r="F141" i="4"/>
  <c r="E140" i="4"/>
  <c r="E139" i="4" s="1"/>
  <c r="D135" i="1" s="1"/>
  <c r="D140" i="4"/>
  <c r="C136" i="1" s="1"/>
  <c r="F138" i="4"/>
  <c r="F137" i="4"/>
  <c r="F136" i="4"/>
  <c r="F135" i="4"/>
  <c r="E134" i="4"/>
  <c r="E133" i="4" s="1"/>
  <c r="D129" i="1" s="1"/>
  <c r="D134" i="4"/>
  <c r="D133" i="4" s="1"/>
  <c r="F132" i="4"/>
  <c r="F131" i="4"/>
  <c r="F130" i="4"/>
  <c r="F129" i="4"/>
  <c r="E128" i="4"/>
  <c r="D128" i="4"/>
  <c r="F127" i="4"/>
  <c r="F126" i="4"/>
  <c r="E125" i="4"/>
  <c r="E124" i="4" s="1"/>
  <c r="D120" i="1" s="1"/>
  <c r="D125" i="4"/>
  <c r="F123" i="4"/>
  <c r="F122" i="4"/>
  <c r="F121" i="4"/>
  <c r="E120" i="4"/>
  <c r="D116"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D83" i="4"/>
  <c r="C79" i="1" s="1"/>
  <c r="F81" i="4"/>
  <c r="F80" i="4"/>
  <c r="F79" i="4"/>
  <c r="F78" i="4"/>
  <c r="E77" i="4"/>
  <c r="D73" i="1" s="1"/>
  <c r="D77" i="4"/>
  <c r="F77" i="4" s="1"/>
  <c r="F76" i="4"/>
  <c r="F75" i="4"/>
  <c r="E74" i="4"/>
  <c r="D74" i="4"/>
  <c r="F73" i="4"/>
  <c r="F72" i="4"/>
  <c r="E71" i="4"/>
  <c r="D71" i="4"/>
  <c r="F71" i="4" s="1"/>
  <c r="F70" i="4"/>
  <c r="F69" i="4"/>
  <c r="E68" i="4"/>
  <c r="D64" i="1" s="1"/>
  <c r="D68" i="4"/>
  <c r="C64" i="1" s="1"/>
  <c r="F67" i="4"/>
  <c r="F66" i="4"/>
  <c r="E65" i="4"/>
  <c r="D61" i="1" s="1"/>
  <c r="D65" i="4"/>
  <c r="F65" i="4" s="1"/>
  <c r="F64" i="4"/>
  <c r="F63" i="4"/>
  <c r="E62" i="4"/>
  <c r="D58" i="1" s="1"/>
  <c r="D62" i="4"/>
  <c r="F62" i="4" s="1"/>
  <c r="F61" i="4"/>
  <c r="F60" i="4"/>
  <c r="E59" i="4"/>
  <c r="D55" i="1" s="1"/>
  <c r="D59" i="4"/>
  <c r="F59" i="4" s="1"/>
  <c r="F58" i="4"/>
  <c r="F57" i="4"/>
  <c r="F56" i="4"/>
  <c r="F55" i="4"/>
  <c r="E54" i="4"/>
  <c r="D54" i="4"/>
  <c r="F54" i="4" s="1"/>
  <c r="F53" i="4"/>
  <c r="F52" i="4"/>
  <c r="E51" i="4"/>
  <c r="D47" i="1" s="1"/>
  <c r="D51" i="4"/>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4" i="1" s="1"/>
  <c r="F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5" i="1"/>
  <c r="H1575" i="1" s="1"/>
  <c r="C1574" i="1"/>
  <c r="H1574" i="1" s="1"/>
  <c r="C1573" i="1"/>
  <c r="C1572" i="1"/>
  <c r="G1572" i="1" s="1"/>
  <c r="C1571" i="1"/>
  <c r="H1571" i="1" s="1"/>
  <c r="C1569" i="1"/>
  <c r="H1569" i="1" s="1"/>
  <c r="C1568" i="1"/>
  <c r="G1568" i="1" s="1"/>
  <c r="C1567" i="1"/>
  <c r="H1567" i="1" s="1"/>
  <c r="C1566" i="1"/>
  <c r="H1566" i="1" s="1"/>
  <c r="C1564" i="1"/>
  <c r="G1564" i="1" s="1"/>
  <c r="C1563" i="1"/>
  <c r="H1563" i="1" s="1"/>
  <c r="C1562" i="1"/>
  <c r="H1562" i="1" s="1"/>
  <c r="C1561" i="1"/>
  <c r="H1561" i="1" s="1"/>
  <c r="C1559" i="1"/>
  <c r="C1558" i="1"/>
  <c r="G1558" i="1" s="1"/>
  <c r="C1557" i="1"/>
  <c r="H1557" i="1" s="1"/>
  <c r="C1556" i="1"/>
  <c r="C1554" i="1"/>
  <c r="H1554" i="1" s="1"/>
  <c r="C1553" i="1"/>
  <c r="H1553" i="1" s="1"/>
  <c r="C1552" i="1"/>
  <c r="H1552" i="1" s="1"/>
  <c r="C1551" i="1"/>
  <c r="C1549" i="1"/>
  <c r="C1548" i="1"/>
  <c r="H1548" i="1" s="1"/>
  <c r="C1547" i="1"/>
  <c r="H1547" i="1" s="1"/>
  <c r="C1546" i="1"/>
  <c r="H1546" i="1" s="1"/>
  <c r="C1545" i="1"/>
  <c r="C1544" i="1"/>
  <c r="H1544" i="1" s="1"/>
  <c r="C1543" i="1"/>
  <c r="H1543" i="1" s="1"/>
  <c r="C1542" i="1"/>
  <c r="C1541" i="1"/>
  <c r="C1539" i="1"/>
  <c r="C1538" i="1"/>
  <c r="C1537" i="1"/>
  <c r="H1537" i="1" s="1"/>
  <c r="C1536" i="1"/>
  <c r="C1534" i="1"/>
  <c r="H1534" i="1" s="1"/>
  <c r="C1533" i="1"/>
  <c r="C1532" i="1"/>
  <c r="H1532" i="1" s="1"/>
  <c r="C1531" i="1"/>
  <c r="H1531" i="1" s="1"/>
  <c r="H1530" i="1"/>
  <c r="G1530" i="1"/>
  <c r="C1529" i="1"/>
  <c r="G1529" i="1" s="1"/>
  <c r="C1528" i="1"/>
  <c r="H1528" i="1" s="1"/>
  <c r="C1527" i="1"/>
  <c r="C1526" i="1"/>
  <c r="H1526" i="1" s="1"/>
  <c r="C1523" i="1"/>
  <c r="H1523" i="1" s="1"/>
  <c r="C1522" i="1"/>
  <c r="G1522" i="1" s="1"/>
  <c r="C1521" i="1"/>
  <c r="H1521" i="1" s="1"/>
  <c r="C1520" i="1"/>
  <c r="H1520" i="1" s="1"/>
  <c r="C1516" i="1"/>
  <c r="H1516" i="1" s="1"/>
  <c r="C1515" i="1"/>
  <c r="H1515" i="1" s="1"/>
  <c r="C1514" i="1"/>
  <c r="C1513" i="1"/>
  <c r="H1513" i="1" s="1"/>
  <c r="C1512" i="1"/>
  <c r="G1512" i="1" s="1"/>
  <c r="C1510" i="1"/>
  <c r="G1510" i="1" s="1"/>
  <c r="C1509" i="1"/>
  <c r="H1509" i="1" s="1"/>
  <c r="C1508" i="1"/>
  <c r="H1508" i="1" s="1"/>
  <c r="C1507" i="1"/>
  <c r="H1507" i="1" s="1"/>
  <c r="C1506" i="1"/>
  <c r="G1506" i="1" s="1"/>
  <c r="C1505" i="1"/>
  <c r="H1505" i="1" s="1"/>
  <c r="C1504" i="1"/>
  <c r="H1504" i="1" s="1"/>
  <c r="C1503" i="1"/>
  <c r="C1502" i="1"/>
  <c r="H1502" i="1" s="1"/>
  <c r="C1500" i="1"/>
  <c r="G1500" i="1" s="1"/>
  <c r="C1498" i="1"/>
  <c r="H1498" i="1" s="1"/>
  <c r="C1497" i="1"/>
  <c r="H1497" i="1" s="1"/>
  <c r="C1496" i="1"/>
  <c r="H1496" i="1" s="1"/>
  <c r="C1495" i="1"/>
  <c r="H1495" i="1" s="1"/>
  <c r="C1494" i="1"/>
  <c r="C1492" i="1"/>
  <c r="G1492" i="1" s="1"/>
  <c r="C1491" i="1"/>
  <c r="C1490" i="1"/>
  <c r="G1490" i="1" s="1"/>
  <c r="C1489" i="1"/>
  <c r="H1489" i="1" s="1"/>
  <c r="C1488" i="1"/>
  <c r="H1488" i="1" s="1"/>
  <c r="C1487" i="1"/>
  <c r="H1487" i="1" s="1"/>
  <c r="C1486" i="1"/>
  <c r="G1486" i="1" s="1"/>
  <c r="C1485" i="1"/>
  <c r="H1485" i="1" s="1"/>
  <c r="C1484" i="1"/>
  <c r="H1484" i="1" s="1"/>
  <c r="C1482" i="1"/>
  <c r="H1482" i="1" s="1"/>
  <c r="C1480" i="1"/>
  <c r="G1480" i="1" s="1"/>
  <c r="D1479" i="1"/>
  <c r="C1479" i="1"/>
  <c r="J1479" i="1" s="1"/>
  <c r="J1478" i="1"/>
  <c r="H1478" i="1"/>
  <c r="D1478" i="1"/>
  <c r="C1478" i="1"/>
  <c r="D1477" i="1"/>
  <c r="C1477" i="1"/>
  <c r="D1476" i="1"/>
  <c r="C1476" i="1"/>
  <c r="D1475" i="1"/>
  <c r="C1475" i="1"/>
  <c r="G1475" i="1" s="1"/>
  <c r="D1474" i="1"/>
  <c r="C1474" i="1"/>
  <c r="D1473" i="1"/>
  <c r="G1473" i="1" s="1"/>
  <c r="C1473" i="1"/>
  <c r="D1472" i="1"/>
  <c r="C1472" i="1"/>
  <c r="D1471" i="1"/>
  <c r="C1471" i="1"/>
  <c r="D1470" i="1"/>
  <c r="C1470" i="1"/>
  <c r="C1469" i="1"/>
  <c r="D1468" i="1"/>
  <c r="C1468" i="1"/>
  <c r="D1467" i="1"/>
  <c r="C1467" i="1"/>
  <c r="G1466" i="1"/>
  <c r="D1466" i="1"/>
  <c r="C1466" i="1"/>
  <c r="D1465" i="1"/>
  <c r="C1465" i="1"/>
  <c r="G1465" i="1" s="1"/>
  <c r="G1464" i="1"/>
  <c r="D1464" i="1"/>
  <c r="C1464" i="1"/>
  <c r="J1464" i="1" s="1"/>
  <c r="D1463" i="1"/>
  <c r="C1463" i="1"/>
  <c r="D1462" i="1"/>
  <c r="C1462" i="1"/>
  <c r="H1461" i="1"/>
  <c r="C1461" i="1"/>
  <c r="D1460" i="1"/>
  <c r="C1460" i="1"/>
  <c r="D1459" i="1"/>
  <c r="C1459" i="1"/>
  <c r="H1458" i="1"/>
  <c r="D1458" i="1"/>
  <c r="C1458" i="1"/>
  <c r="J1458" i="1" s="1"/>
  <c r="D1457" i="1"/>
  <c r="C1457" i="1"/>
  <c r="J1457" i="1" s="1"/>
  <c r="D1456" i="1"/>
  <c r="C1456" i="1"/>
  <c r="D1455" i="1"/>
  <c r="C1455" i="1"/>
  <c r="G1455" i="1" s="1"/>
  <c r="C1454" i="1"/>
  <c r="J1452" i="1"/>
  <c r="H1452" i="1"/>
  <c r="G1452" i="1"/>
  <c r="D1452" i="1"/>
  <c r="C1452" i="1"/>
  <c r="D1451" i="1"/>
  <c r="C1451" i="1"/>
  <c r="J1450" i="1"/>
  <c r="D1450" i="1"/>
  <c r="C1450" i="1"/>
  <c r="H1450" i="1" s="1"/>
  <c r="G1449" i="1"/>
  <c r="D1449" i="1"/>
  <c r="C1449" i="1"/>
  <c r="J1448" i="1"/>
  <c r="H1448" i="1"/>
  <c r="G1448" i="1"/>
  <c r="D1448" i="1"/>
  <c r="C1448" i="1"/>
  <c r="D1447" i="1"/>
  <c r="C1447" i="1"/>
  <c r="J1446" i="1"/>
  <c r="D1446" i="1"/>
  <c r="C1446" i="1"/>
  <c r="H1446" i="1" s="1"/>
  <c r="D1445" i="1"/>
  <c r="C1445" i="1"/>
  <c r="D1444" i="1"/>
  <c r="C1444" i="1"/>
  <c r="D1443" i="1"/>
  <c r="C1443" i="1"/>
  <c r="G1443" i="1" s="1"/>
  <c r="D1442" i="1"/>
  <c r="C1442" i="1"/>
  <c r="D1441" i="1"/>
  <c r="C1441" i="1"/>
  <c r="D1440" i="1"/>
  <c r="C1440" i="1"/>
  <c r="D1439" i="1"/>
  <c r="C1439" i="1"/>
  <c r="C1438" i="1"/>
  <c r="D1434" i="1"/>
  <c r="C1434" i="1"/>
  <c r="D1433" i="1"/>
  <c r="C1433" i="1"/>
  <c r="D1432" i="1"/>
  <c r="C1432" i="1"/>
  <c r="D1431" i="1"/>
  <c r="C1431" i="1"/>
  <c r="D1430" i="1"/>
  <c r="C1430" i="1"/>
  <c r="G1430" i="1" s="1"/>
  <c r="D1429" i="1"/>
  <c r="C1429" i="1"/>
  <c r="D1428" i="1"/>
  <c r="C1428" i="1"/>
  <c r="D1427" i="1"/>
  <c r="C1427" i="1"/>
  <c r="D1426" i="1"/>
  <c r="C1426" i="1"/>
  <c r="D1425" i="1"/>
  <c r="C1425" i="1"/>
  <c r="D1422" i="1"/>
  <c r="C1422" i="1"/>
  <c r="D1421" i="1"/>
  <c r="C1421" i="1"/>
  <c r="D1420" i="1"/>
  <c r="C1420" i="1"/>
  <c r="D1419" i="1"/>
  <c r="C1419" i="1"/>
  <c r="D1418" i="1"/>
  <c r="C1418" i="1"/>
  <c r="G1418" i="1" s="1"/>
  <c r="D1417" i="1"/>
  <c r="C1417" i="1"/>
  <c r="D1415" i="1"/>
  <c r="C1415" i="1"/>
  <c r="D1414" i="1"/>
  <c r="C1414" i="1"/>
  <c r="D1413" i="1"/>
  <c r="C1413" i="1"/>
  <c r="H1413" i="1" s="1"/>
  <c r="D1411" i="1"/>
  <c r="C1411" i="1"/>
  <c r="G1411" i="1" s="1"/>
  <c r="D1410" i="1"/>
  <c r="C1410" i="1"/>
  <c r="D1407" i="1"/>
  <c r="C1407" i="1"/>
  <c r="D1406" i="1"/>
  <c r="C1406" i="1"/>
  <c r="G1406" i="1" s="1"/>
  <c r="D1405" i="1"/>
  <c r="C1405" i="1"/>
  <c r="D1404" i="1"/>
  <c r="C1404" i="1"/>
  <c r="D1403" i="1"/>
  <c r="C1403" i="1"/>
  <c r="G1403" i="1" s="1"/>
  <c r="D1402" i="1"/>
  <c r="C1402" i="1"/>
  <c r="D1400" i="1"/>
  <c r="C1400" i="1"/>
  <c r="D1399" i="1"/>
  <c r="C1399" i="1"/>
  <c r="D1398" i="1"/>
  <c r="C1398" i="1"/>
  <c r="D1397" i="1"/>
  <c r="C1397" i="1"/>
  <c r="D1396" i="1"/>
  <c r="C1396" i="1"/>
  <c r="G1396" i="1" s="1"/>
  <c r="D1395" i="1"/>
  <c r="C1395" i="1"/>
  <c r="D1394" i="1"/>
  <c r="C1394" i="1"/>
  <c r="D1392" i="1"/>
  <c r="C1392" i="1"/>
  <c r="D1391" i="1"/>
  <c r="C1391" i="1"/>
  <c r="H1391" i="1" s="1"/>
  <c r="D1390" i="1"/>
  <c r="C1390" i="1"/>
  <c r="D1389" i="1"/>
  <c r="C1389" i="1"/>
  <c r="D1387" i="1"/>
  <c r="C1387" i="1"/>
  <c r="D1386" i="1"/>
  <c r="C1386" i="1"/>
  <c r="D1385" i="1"/>
  <c r="C1385" i="1"/>
  <c r="D1382" i="1"/>
  <c r="C1382" i="1"/>
  <c r="G1382" i="1" s="1"/>
  <c r="D1381" i="1"/>
  <c r="C1381" i="1"/>
  <c r="D1380" i="1"/>
  <c r="C1380" i="1"/>
  <c r="D1379" i="1"/>
  <c r="C1379" i="1"/>
  <c r="D1378" i="1"/>
  <c r="C1378" i="1"/>
  <c r="D1377" i="1"/>
  <c r="C1377" i="1"/>
  <c r="D1375" i="1"/>
  <c r="C1375" i="1"/>
  <c r="D1374" i="1"/>
  <c r="C1374" i="1"/>
  <c r="G1374" i="1" s="1"/>
  <c r="D1373" i="1"/>
  <c r="C1373" i="1"/>
  <c r="D1372" i="1"/>
  <c r="C1372" i="1"/>
  <c r="D1371" i="1"/>
  <c r="C1371" i="1"/>
  <c r="D1370" i="1"/>
  <c r="C1370" i="1"/>
  <c r="D1369" i="1"/>
  <c r="D1368" i="1"/>
  <c r="C1368" i="1"/>
  <c r="H1368" i="1" s="1"/>
  <c r="D1367" i="1"/>
  <c r="C1367" i="1"/>
  <c r="H1367" i="1" s="1"/>
  <c r="D1366" i="1"/>
  <c r="C1366" i="1"/>
  <c r="D1365" i="1"/>
  <c r="C1365" i="1"/>
  <c r="D1364" i="1"/>
  <c r="C1364" i="1"/>
  <c r="G1364" i="1" s="1"/>
  <c r="D1363" i="1"/>
  <c r="C1363" i="1"/>
  <c r="D1362" i="1"/>
  <c r="C1362" i="1"/>
  <c r="D1361" i="1"/>
  <c r="C1361" i="1"/>
  <c r="C1360" i="1"/>
  <c r="D1359" i="1"/>
  <c r="C1359" i="1"/>
  <c r="H1359" i="1" s="1"/>
  <c r="D1358" i="1"/>
  <c r="C1358" i="1"/>
  <c r="D1357" i="1"/>
  <c r="C1357" i="1"/>
  <c r="D1356" i="1"/>
  <c r="C1356" i="1"/>
  <c r="D1354" i="1"/>
  <c r="C1354" i="1"/>
  <c r="D1353" i="1"/>
  <c r="C1353" i="1"/>
  <c r="D1352" i="1"/>
  <c r="C1352" i="1"/>
  <c r="D1351" i="1"/>
  <c r="C1351" i="1"/>
  <c r="D1350" i="1"/>
  <c r="C1350" i="1"/>
  <c r="D1349" i="1"/>
  <c r="C1349" i="1"/>
  <c r="D1347" i="1"/>
  <c r="C1347" i="1"/>
  <c r="D1346" i="1"/>
  <c r="C1346" i="1"/>
  <c r="D1345" i="1"/>
  <c r="G1345" i="1" s="1"/>
  <c r="C1345" i="1"/>
  <c r="D1343" i="1"/>
  <c r="C1343" i="1"/>
  <c r="D1342" i="1"/>
  <c r="C1342" i="1"/>
  <c r="D1341" i="1"/>
  <c r="C1341" i="1"/>
  <c r="D1340" i="1"/>
  <c r="C1340" i="1"/>
  <c r="D1339" i="1"/>
  <c r="C1339" i="1"/>
  <c r="D1338" i="1"/>
  <c r="C1338" i="1"/>
  <c r="D1337" i="1"/>
  <c r="D1336" i="1"/>
  <c r="C1336" i="1"/>
  <c r="D1335" i="1"/>
  <c r="C1335" i="1"/>
  <c r="D1334" i="1"/>
  <c r="C1334" i="1"/>
  <c r="D1332" i="1"/>
  <c r="C1332" i="1"/>
  <c r="H1332" i="1" s="1"/>
  <c r="D1331" i="1"/>
  <c r="C1331" i="1"/>
  <c r="D1328" i="1"/>
  <c r="C1328" i="1"/>
  <c r="D1327" i="1"/>
  <c r="C1327" i="1"/>
  <c r="D1326" i="1"/>
  <c r="C1326" i="1"/>
  <c r="H1326" i="1" s="1"/>
  <c r="D1325" i="1"/>
  <c r="C1325" i="1"/>
  <c r="D1324" i="1"/>
  <c r="C1324" i="1"/>
  <c r="D1323" i="1"/>
  <c r="C1323" i="1"/>
  <c r="D1322" i="1"/>
  <c r="D1321" i="1"/>
  <c r="C1321" i="1"/>
  <c r="D1320" i="1"/>
  <c r="C1320" i="1"/>
  <c r="D1319" i="1"/>
  <c r="C1319" i="1"/>
  <c r="G1319" i="1" s="1"/>
  <c r="D1318" i="1"/>
  <c r="C1318" i="1"/>
  <c r="D1317" i="1"/>
  <c r="C1317" i="1"/>
  <c r="D1315" i="1"/>
  <c r="C1315" i="1"/>
  <c r="D1314" i="1"/>
  <c r="C1314" i="1"/>
  <c r="D1313" i="1"/>
  <c r="C1313" i="1"/>
  <c r="D1312" i="1"/>
  <c r="C1312" i="1"/>
  <c r="D1311" i="1"/>
  <c r="C1311" i="1"/>
  <c r="D1310" i="1"/>
  <c r="C1310" i="1"/>
  <c r="D1309" i="1"/>
  <c r="C1309" i="1"/>
  <c r="D1308" i="1"/>
  <c r="C1308" i="1"/>
  <c r="D1306" i="1"/>
  <c r="C1306" i="1"/>
  <c r="D1305" i="1"/>
  <c r="C1305" i="1"/>
  <c r="G1305" i="1" s="1"/>
  <c r="D1303" i="1"/>
  <c r="C1303" i="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G1289" i="1" s="1"/>
  <c r="D1288" i="1"/>
  <c r="C1288" i="1"/>
  <c r="D1287" i="1"/>
  <c r="C1287" i="1"/>
  <c r="G1287" i="1" s="1"/>
  <c r="D1286" i="1"/>
  <c r="C1286" i="1"/>
  <c r="D1285" i="1"/>
  <c r="C1285" i="1"/>
  <c r="D1284" i="1"/>
  <c r="C1284" i="1"/>
  <c r="H1284" i="1" s="1"/>
  <c r="D1283" i="1"/>
  <c r="C1283" i="1"/>
  <c r="D1282" i="1"/>
  <c r="C1282" i="1"/>
  <c r="H1282" i="1" s="1"/>
  <c r="D1281" i="1"/>
  <c r="C1281" i="1"/>
  <c r="D1280" i="1"/>
  <c r="C1280" i="1"/>
  <c r="H1280" i="1" s="1"/>
  <c r="D1279" i="1"/>
  <c r="C1279" i="1"/>
  <c r="D1278" i="1"/>
  <c r="C1278" i="1"/>
  <c r="D1277" i="1"/>
  <c r="C1277" i="1"/>
  <c r="D1276" i="1"/>
  <c r="C1276" i="1"/>
  <c r="H1276" i="1" s="1"/>
  <c r="D1275" i="1"/>
  <c r="C1275" i="1"/>
  <c r="D1274" i="1"/>
  <c r="C1274" i="1"/>
  <c r="H1274" i="1" s="1"/>
  <c r="D1273" i="1"/>
  <c r="C1273" i="1"/>
  <c r="D1272" i="1"/>
  <c r="C1272" i="1"/>
  <c r="D1271" i="1"/>
  <c r="C1271" i="1"/>
  <c r="G1271" i="1" s="1"/>
  <c r="D1270" i="1"/>
  <c r="C1270" i="1"/>
  <c r="D1269" i="1"/>
  <c r="C1269" i="1"/>
  <c r="D1268" i="1"/>
  <c r="C1268" i="1"/>
  <c r="D1267" i="1"/>
  <c r="C1267" i="1"/>
  <c r="D1266" i="1"/>
  <c r="C1266" i="1"/>
  <c r="G1266" i="1" s="1"/>
  <c r="D1265" i="1"/>
  <c r="C1265" i="1"/>
  <c r="D1264" i="1"/>
  <c r="C1264" i="1"/>
  <c r="D1263" i="1"/>
  <c r="C1263" i="1"/>
  <c r="H1263" i="1" s="1"/>
  <c r="D1262" i="1"/>
  <c r="C1262" i="1"/>
  <c r="D1261" i="1"/>
  <c r="C1261" i="1"/>
  <c r="D1260" i="1"/>
  <c r="C1260" i="1"/>
  <c r="D1259" i="1"/>
  <c r="C1259" i="1"/>
  <c r="G1259" i="1" s="1"/>
  <c r="D1258" i="1"/>
  <c r="C1258" i="1"/>
  <c r="D1257" i="1"/>
  <c r="C1257" i="1"/>
  <c r="G1257" i="1" s="1"/>
  <c r="D1256" i="1"/>
  <c r="C1256" i="1"/>
  <c r="D1255" i="1"/>
  <c r="C1255" i="1"/>
  <c r="D1254" i="1"/>
  <c r="C1254" i="1"/>
  <c r="G1254" i="1" s="1"/>
  <c r="D1253" i="1"/>
  <c r="C1253" i="1"/>
  <c r="G1253" i="1" s="1"/>
  <c r="D1252" i="1"/>
  <c r="C1252" i="1"/>
  <c r="D1251" i="1"/>
  <c r="C1251" i="1"/>
  <c r="G1251" i="1" s="1"/>
  <c r="D1250" i="1"/>
  <c r="C1250" i="1"/>
  <c r="H1250" i="1" s="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4" i="1"/>
  <c r="C1234" i="1"/>
  <c r="D1233" i="1"/>
  <c r="C1233" i="1"/>
  <c r="D1232" i="1"/>
  <c r="C1232" i="1"/>
  <c r="G1232" i="1" s="1"/>
  <c r="D1231" i="1"/>
  <c r="C1231" i="1"/>
  <c r="D1230" i="1"/>
  <c r="C1230" i="1"/>
  <c r="D1229" i="1"/>
  <c r="C1229" i="1"/>
  <c r="G1229" i="1" s="1"/>
  <c r="D1228" i="1"/>
  <c r="C1228" i="1"/>
  <c r="D1226" i="1"/>
  <c r="C1226" i="1"/>
  <c r="D1225" i="1"/>
  <c r="C1225" i="1"/>
  <c r="D1224" i="1"/>
  <c r="C1224" i="1"/>
  <c r="D1221" i="1"/>
  <c r="C1221" i="1"/>
  <c r="D1220" i="1"/>
  <c r="C1220" i="1"/>
  <c r="H1220" i="1" s="1"/>
  <c r="D1218" i="1"/>
  <c r="C1218" i="1"/>
  <c r="D1217" i="1"/>
  <c r="C1217" i="1"/>
  <c r="D1213" i="1"/>
  <c r="C1213" i="1"/>
  <c r="D1212" i="1"/>
  <c r="C1212" i="1"/>
  <c r="D1210" i="1"/>
  <c r="C1210" i="1"/>
  <c r="H1210" i="1" s="1"/>
  <c r="D1209" i="1"/>
  <c r="C1209" i="1"/>
  <c r="D1208" i="1"/>
  <c r="C1208" i="1"/>
  <c r="D1207" i="1"/>
  <c r="C1207" i="1"/>
  <c r="D1206" i="1"/>
  <c r="C1206" i="1"/>
  <c r="D1205" i="1"/>
  <c r="C1205" i="1"/>
  <c r="H1205" i="1" s="1"/>
  <c r="D1204" i="1"/>
  <c r="C1204" i="1"/>
  <c r="D1203" i="1"/>
  <c r="C1203" i="1"/>
  <c r="H1203" i="1" s="1"/>
  <c r="D1202" i="1"/>
  <c r="C1202" i="1"/>
  <c r="D1200" i="1"/>
  <c r="C1200" i="1"/>
  <c r="D1199" i="1"/>
  <c r="C1199" i="1"/>
  <c r="H1199" i="1" s="1"/>
  <c r="D1198" i="1"/>
  <c r="C1198" i="1"/>
  <c r="H1198" i="1" s="1"/>
  <c r="D1197" i="1"/>
  <c r="C1197" i="1"/>
  <c r="D1196" i="1"/>
  <c r="C1196" i="1"/>
  <c r="D1195" i="1"/>
  <c r="C1195" i="1"/>
  <c r="D1194" i="1"/>
  <c r="C1194" i="1"/>
  <c r="H1194" i="1" s="1"/>
  <c r="D1193" i="1"/>
  <c r="C1193" i="1"/>
  <c r="G1193" i="1" s="1"/>
  <c r="D1192" i="1"/>
  <c r="C1192" i="1"/>
  <c r="D1191" i="1"/>
  <c r="C1191" i="1"/>
  <c r="D1190" i="1"/>
  <c r="C1190" i="1"/>
  <c r="D1189" i="1"/>
  <c r="C1189" i="1"/>
  <c r="H1189" i="1" s="1"/>
  <c r="D1188" i="1"/>
  <c r="C1188" i="1"/>
  <c r="D1187" i="1"/>
  <c r="C1187" i="1"/>
  <c r="D1186" i="1"/>
  <c r="C1186" i="1"/>
  <c r="D1185" i="1"/>
  <c r="C1185" i="1"/>
  <c r="G1185" i="1" s="1"/>
  <c r="D1182" i="1"/>
  <c r="C1182" i="1"/>
  <c r="D1181" i="1"/>
  <c r="C1181" i="1"/>
  <c r="D1180" i="1"/>
  <c r="C1180" i="1"/>
  <c r="D1179" i="1"/>
  <c r="C1179" i="1"/>
  <c r="D1178" i="1"/>
  <c r="C1178" i="1"/>
  <c r="D1177" i="1"/>
  <c r="C1177" i="1"/>
  <c r="D1176" i="1"/>
  <c r="C1176" i="1"/>
  <c r="H1176" i="1" s="1"/>
  <c r="D1174" i="1"/>
  <c r="C1174" i="1"/>
  <c r="D1173" i="1"/>
  <c r="C1173" i="1"/>
  <c r="D1172" i="1"/>
  <c r="C1172" i="1"/>
  <c r="D1171" i="1"/>
  <c r="C1171" i="1"/>
  <c r="D1170" i="1"/>
  <c r="C1170" i="1"/>
  <c r="D1169" i="1"/>
  <c r="C1169" i="1"/>
  <c r="D1168" i="1"/>
  <c r="C1168" i="1"/>
  <c r="D1166" i="1"/>
  <c r="C1166" i="1"/>
  <c r="D1165" i="1"/>
  <c r="C1165" i="1"/>
  <c r="D1164" i="1"/>
  <c r="C1164" i="1"/>
  <c r="D1163" i="1"/>
  <c r="C1163" i="1"/>
  <c r="G1163" i="1" s="1"/>
  <c r="D1162" i="1"/>
  <c r="C1162" i="1"/>
  <c r="D1161" i="1"/>
  <c r="C1161" i="1"/>
  <c r="D1160" i="1"/>
  <c r="C1160" i="1"/>
  <c r="D1159" i="1"/>
  <c r="C1159" i="1"/>
  <c r="D1158" i="1"/>
  <c r="C1158" i="1"/>
  <c r="C1157" i="1"/>
  <c r="D1156" i="1"/>
  <c r="C1156" i="1"/>
  <c r="G1156" i="1" s="1"/>
  <c r="D1155" i="1"/>
  <c r="C1155" i="1"/>
  <c r="D1151" i="1"/>
  <c r="C1151" i="1"/>
  <c r="G1151" i="1" s="1"/>
  <c r="D1150" i="1"/>
  <c r="C1150" i="1"/>
  <c r="D1149" i="1"/>
  <c r="C1149" i="1"/>
  <c r="D1147" i="1"/>
  <c r="C1147" i="1"/>
  <c r="D1146" i="1"/>
  <c r="C1146" i="1"/>
  <c r="H1146" i="1" s="1"/>
  <c r="D1145" i="1"/>
  <c r="C1145" i="1"/>
  <c r="H1145" i="1" s="1"/>
  <c r="D1144" i="1"/>
  <c r="C1144" i="1"/>
  <c r="D1143" i="1"/>
  <c r="C1143" i="1"/>
  <c r="D1141" i="1"/>
  <c r="C1141" i="1"/>
  <c r="H1141" i="1" s="1"/>
  <c r="D1140" i="1"/>
  <c r="C1140" i="1"/>
  <c r="D1139" i="1"/>
  <c r="C1139" i="1"/>
  <c r="D1138" i="1"/>
  <c r="C1138" i="1"/>
  <c r="D1137" i="1"/>
  <c r="C1137" i="1"/>
  <c r="D1136" i="1"/>
  <c r="C1136" i="1"/>
  <c r="D1135" i="1"/>
  <c r="C1135" i="1"/>
  <c r="D1134" i="1"/>
  <c r="C1134" i="1"/>
  <c r="D1133" i="1"/>
  <c r="C1133" i="1"/>
  <c r="G1133" i="1" s="1"/>
  <c r="D1132" i="1"/>
  <c r="C1132" i="1"/>
  <c r="D1131" i="1"/>
  <c r="C1131" i="1"/>
  <c r="D1130" i="1"/>
  <c r="C1130" i="1"/>
  <c r="D1129" i="1"/>
  <c r="C1129" i="1"/>
  <c r="D1128" i="1"/>
  <c r="C1128" i="1"/>
  <c r="D1126" i="1"/>
  <c r="C1126" i="1"/>
  <c r="H1126" i="1" s="1"/>
  <c r="D1125" i="1"/>
  <c r="C1125" i="1"/>
  <c r="D1123" i="1"/>
  <c r="C1123" i="1"/>
  <c r="D1122" i="1"/>
  <c r="C1122" i="1"/>
  <c r="D1121" i="1"/>
  <c r="C1121" i="1"/>
  <c r="H1121" i="1" s="1"/>
  <c r="D1119" i="1"/>
  <c r="C1119" i="1"/>
  <c r="H1119" i="1" s="1"/>
  <c r="D1118" i="1"/>
  <c r="C1118" i="1"/>
  <c r="D1117" i="1"/>
  <c r="C1117" i="1"/>
  <c r="D1116" i="1"/>
  <c r="C1116" i="1"/>
  <c r="D1115" i="1"/>
  <c r="C1115" i="1"/>
  <c r="D1114" i="1"/>
  <c r="C1114" i="1"/>
  <c r="H1114" i="1" s="1"/>
  <c r="D1111" i="1"/>
  <c r="C1111" i="1"/>
  <c r="D1110" i="1"/>
  <c r="C1110" i="1"/>
  <c r="D1109" i="1"/>
  <c r="C1109" i="1"/>
  <c r="D1108" i="1"/>
  <c r="C1108" i="1"/>
  <c r="D1107" i="1"/>
  <c r="C1107" i="1"/>
  <c r="D1106" i="1"/>
  <c r="C1106" i="1"/>
  <c r="D1105" i="1"/>
  <c r="C1105" i="1"/>
  <c r="G1105" i="1" s="1"/>
  <c r="D1103" i="1"/>
  <c r="C1103" i="1"/>
  <c r="D1102" i="1"/>
  <c r="C1102" i="1"/>
  <c r="D1101" i="1"/>
  <c r="C1101" i="1"/>
  <c r="D1100" i="1"/>
  <c r="C1100" i="1"/>
  <c r="G1100" i="1" s="1"/>
  <c r="D1099" i="1"/>
  <c r="C1099" i="1"/>
  <c r="D1098" i="1"/>
  <c r="C1098" i="1"/>
  <c r="D1095" i="1"/>
  <c r="C1095" i="1"/>
  <c r="D1094" i="1"/>
  <c r="C1094" i="1"/>
  <c r="H1094" i="1" s="1"/>
  <c r="D1093" i="1"/>
  <c r="C1093" i="1"/>
  <c r="D1092" i="1"/>
  <c r="C1092" i="1"/>
  <c r="D1091" i="1"/>
  <c r="C1091" i="1"/>
  <c r="H1091" i="1" s="1"/>
  <c r="D1090" i="1"/>
  <c r="C1090" i="1"/>
  <c r="G1090" i="1" s="1"/>
  <c r="D1089" i="1"/>
  <c r="C1089" i="1"/>
  <c r="H1089" i="1" s="1"/>
  <c r="D1088" i="1"/>
  <c r="C1088" i="1"/>
  <c r="H1088" i="1" s="1"/>
  <c r="D1087" i="1"/>
  <c r="C1087" i="1"/>
  <c r="D1086" i="1"/>
  <c r="C1086" i="1"/>
  <c r="D1085" i="1"/>
  <c r="C1085" i="1"/>
  <c r="D1083" i="1"/>
  <c r="C1083" i="1"/>
  <c r="D1082" i="1"/>
  <c r="C1082" i="1"/>
  <c r="D1081" i="1"/>
  <c r="C1081" i="1"/>
  <c r="D1080" i="1"/>
  <c r="C1080" i="1"/>
  <c r="D1079" i="1"/>
  <c r="C1079" i="1"/>
  <c r="D1078" i="1"/>
  <c r="C1078" i="1"/>
  <c r="D1077" i="1"/>
  <c r="C1077" i="1"/>
  <c r="D1076" i="1"/>
  <c r="C1076" i="1"/>
  <c r="D1075" i="1"/>
  <c r="C1075" i="1"/>
  <c r="D1074" i="1"/>
  <c r="C1074" i="1"/>
  <c r="G1074" i="1" s="1"/>
  <c r="D1073" i="1"/>
  <c r="C1073" i="1"/>
  <c r="D1072" i="1"/>
  <c r="C1072" i="1"/>
  <c r="D1071" i="1"/>
  <c r="C1071" i="1"/>
  <c r="D1070" i="1"/>
  <c r="C1070" i="1"/>
  <c r="H1070" i="1" s="1"/>
  <c r="D1069" i="1"/>
  <c r="C1069" i="1"/>
  <c r="H1069" i="1" s="1"/>
  <c r="D1068" i="1"/>
  <c r="C1068" i="1"/>
  <c r="D1067" i="1"/>
  <c r="C1067" i="1"/>
  <c r="D1064" i="1"/>
  <c r="C1064" i="1"/>
  <c r="D1063" i="1"/>
  <c r="C1063" i="1"/>
  <c r="D1062" i="1"/>
  <c r="C1062" i="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H1049" i="1" s="1"/>
  <c r="D1045" i="1"/>
  <c r="C1045" i="1"/>
  <c r="D1044" i="1"/>
  <c r="C1044" i="1"/>
  <c r="D1043" i="1"/>
  <c r="C1043" i="1"/>
  <c r="D1042" i="1"/>
  <c r="C1042" i="1"/>
  <c r="D1040" i="1"/>
  <c r="C1040" i="1"/>
  <c r="H1040" i="1" s="1"/>
  <c r="D1039" i="1"/>
  <c r="C1039" i="1"/>
  <c r="D1038" i="1"/>
  <c r="C1038" i="1"/>
  <c r="D1037" i="1"/>
  <c r="C1037" i="1"/>
  <c r="D1036" i="1"/>
  <c r="C1036" i="1"/>
  <c r="D1035" i="1"/>
  <c r="C1035" i="1"/>
  <c r="G1035" i="1" s="1"/>
  <c r="D1033" i="1"/>
  <c r="C1033" i="1"/>
  <c r="D1032" i="1"/>
  <c r="C1032" i="1"/>
  <c r="D1031" i="1"/>
  <c r="C1031" i="1"/>
  <c r="G1031" i="1" s="1"/>
  <c r="D1029" i="1"/>
  <c r="C1029" i="1"/>
  <c r="D1028" i="1"/>
  <c r="C1028" i="1"/>
  <c r="H1028" i="1" s="1"/>
  <c r="D1027" i="1"/>
  <c r="C1027" i="1"/>
  <c r="G1027" i="1" s="1"/>
  <c r="D1026" i="1"/>
  <c r="C1026" i="1"/>
  <c r="H1026" i="1" s="1"/>
  <c r="D1025" i="1"/>
  <c r="C1025" i="1"/>
  <c r="D1024" i="1"/>
  <c r="C1024" i="1"/>
  <c r="D1023" i="1"/>
  <c r="D1022" i="1"/>
  <c r="C1022" i="1"/>
  <c r="H1022" i="1" s="1"/>
  <c r="D1021" i="1"/>
  <c r="C1021" i="1"/>
  <c r="H1021" i="1" s="1"/>
  <c r="D1020" i="1"/>
  <c r="C1020" i="1"/>
  <c r="D1018" i="1"/>
  <c r="C1018" i="1"/>
  <c r="D1017" i="1"/>
  <c r="C1017" i="1"/>
  <c r="D1016" i="1"/>
  <c r="C1016" i="1"/>
  <c r="G1016" i="1" s="1"/>
  <c r="D1015" i="1"/>
  <c r="C1015" i="1"/>
  <c r="H1015" i="1" s="1"/>
  <c r="D1014" i="1"/>
  <c r="C1014" i="1"/>
  <c r="D1012" i="1"/>
  <c r="C1012" i="1"/>
  <c r="D1011" i="1"/>
  <c r="C1011" i="1"/>
  <c r="D1010" i="1"/>
  <c r="C1010" i="1"/>
  <c r="D1009" i="1"/>
  <c r="C1009" i="1"/>
  <c r="D1008" i="1"/>
  <c r="C1008" i="1"/>
  <c r="C1007" i="1"/>
  <c r="D1006" i="1"/>
  <c r="C1006" i="1"/>
  <c r="D1005" i="1"/>
  <c r="C1005" i="1"/>
  <c r="D1004" i="1"/>
  <c r="C1004" i="1"/>
  <c r="G1004" i="1" s="1"/>
  <c r="D1003" i="1"/>
  <c r="C1003" i="1"/>
  <c r="D1002" i="1"/>
  <c r="C1002" i="1"/>
  <c r="D1001" i="1"/>
  <c r="C1001" i="1"/>
  <c r="H1001" i="1" s="1"/>
  <c r="D1000" i="1"/>
  <c r="C1000" i="1"/>
  <c r="D999" i="1"/>
  <c r="C999" i="1"/>
  <c r="D998" i="1"/>
  <c r="C998" i="1"/>
  <c r="D996" i="1"/>
  <c r="C996" i="1"/>
  <c r="D995" i="1"/>
  <c r="C995" i="1"/>
  <c r="D994" i="1"/>
  <c r="C994" i="1"/>
  <c r="D993" i="1"/>
  <c r="C993" i="1"/>
  <c r="D992" i="1"/>
  <c r="C992" i="1"/>
  <c r="D989" i="1"/>
  <c r="C989" i="1"/>
  <c r="D988" i="1"/>
  <c r="C988" i="1"/>
  <c r="D987" i="1"/>
  <c r="C987" i="1"/>
  <c r="D983" i="1"/>
  <c r="C983" i="1"/>
  <c r="H983" i="1" s="1"/>
  <c r="D982" i="1"/>
  <c r="C982" i="1"/>
  <c r="D981" i="1"/>
  <c r="C981" i="1"/>
  <c r="H981" i="1" s="1"/>
  <c r="D980" i="1"/>
  <c r="C980" i="1"/>
  <c r="G980" i="1" s="1"/>
  <c r="D979" i="1"/>
  <c r="C979" i="1"/>
  <c r="D978" i="1"/>
  <c r="C978" i="1"/>
  <c r="D977" i="1"/>
  <c r="C977" i="1"/>
  <c r="D976" i="1"/>
  <c r="C976" i="1"/>
  <c r="G976" i="1" s="1"/>
  <c r="D975" i="1"/>
  <c r="C975" i="1"/>
  <c r="D974" i="1"/>
  <c r="C974" i="1"/>
  <c r="G974" i="1" s="1"/>
  <c r="D973" i="1"/>
  <c r="C973" i="1"/>
  <c r="D972" i="1"/>
  <c r="C972" i="1"/>
  <c r="D971" i="1"/>
  <c r="C971" i="1"/>
  <c r="D970" i="1"/>
  <c r="C970" i="1"/>
  <c r="D969" i="1"/>
  <c r="C969" i="1"/>
  <c r="G969" i="1" s="1"/>
  <c r="D968" i="1"/>
  <c r="C968" i="1"/>
  <c r="G968" i="1" s="1"/>
  <c r="D967" i="1"/>
  <c r="C967" i="1"/>
  <c r="G967" i="1" s="1"/>
  <c r="D966" i="1"/>
  <c r="C966" i="1"/>
  <c r="D965" i="1"/>
  <c r="C965" i="1"/>
  <c r="H965" i="1" s="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H941" i="1" s="1"/>
  <c r="D940" i="1"/>
  <c r="C940" i="1"/>
  <c r="D939" i="1"/>
  <c r="C939" i="1"/>
  <c r="D938" i="1"/>
  <c r="C938" i="1"/>
  <c r="H938" i="1" s="1"/>
  <c r="D937" i="1"/>
  <c r="C937" i="1"/>
  <c r="H937" i="1" s="1"/>
  <c r="D936" i="1"/>
  <c r="C936" i="1"/>
  <c r="D935" i="1"/>
  <c r="C935" i="1"/>
  <c r="D934" i="1"/>
  <c r="C934" i="1"/>
  <c r="D933" i="1"/>
  <c r="C933" i="1"/>
  <c r="G933" i="1" s="1"/>
  <c r="D932" i="1"/>
  <c r="C932" i="1"/>
  <c r="D931" i="1"/>
  <c r="C931" i="1"/>
  <c r="D930" i="1"/>
  <c r="C930" i="1"/>
  <c r="D929" i="1"/>
  <c r="C929" i="1"/>
  <c r="G929" i="1" s="1"/>
  <c r="D928" i="1"/>
  <c r="C928" i="1"/>
  <c r="D927" i="1"/>
  <c r="C927" i="1"/>
  <c r="D926" i="1"/>
  <c r="C926" i="1"/>
  <c r="G926" i="1" s="1"/>
  <c r="D925" i="1"/>
  <c r="C925" i="1"/>
  <c r="D924" i="1"/>
  <c r="C924" i="1"/>
  <c r="G924" i="1" s="1"/>
  <c r="D923" i="1"/>
  <c r="C923" i="1"/>
  <c r="D922" i="1"/>
  <c r="C922" i="1"/>
  <c r="H922" i="1" s="1"/>
  <c r="D921" i="1"/>
  <c r="C921" i="1"/>
  <c r="D920" i="1"/>
  <c r="C920" i="1"/>
  <c r="H920" i="1" s="1"/>
  <c r="D919" i="1"/>
  <c r="C919" i="1"/>
  <c r="H919" i="1" s="1"/>
  <c r="D918" i="1"/>
  <c r="C918" i="1"/>
  <c r="D917" i="1"/>
  <c r="C917" i="1"/>
  <c r="G917" i="1" s="1"/>
  <c r="D916" i="1"/>
  <c r="C916" i="1"/>
  <c r="D915" i="1"/>
  <c r="C915" i="1"/>
  <c r="G915" i="1" s="1"/>
  <c r="D914" i="1"/>
  <c r="C914" i="1"/>
  <c r="D913" i="1"/>
  <c r="C913" i="1"/>
  <c r="D912" i="1"/>
  <c r="C912" i="1"/>
  <c r="H912" i="1" s="1"/>
  <c r="D911" i="1"/>
  <c r="C911" i="1"/>
  <c r="D910" i="1"/>
  <c r="C910" i="1"/>
  <c r="D909" i="1"/>
  <c r="C909" i="1"/>
  <c r="D908" i="1"/>
  <c r="C908" i="1"/>
  <c r="G908" i="1" s="1"/>
  <c r="D907" i="1"/>
  <c r="C907" i="1"/>
  <c r="D906" i="1"/>
  <c r="C906" i="1"/>
  <c r="D905" i="1"/>
  <c r="C905" i="1"/>
  <c r="D904" i="1"/>
  <c r="C904" i="1"/>
  <c r="G904" i="1" s="1"/>
  <c r="D903" i="1"/>
  <c r="C903" i="1"/>
  <c r="D902" i="1"/>
  <c r="C902" i="1"/>
  <c r="D901" i="1"/>
  <c r="C901" i="1"/>
  <c r="D900" i="1"/>
  <c r="C900" i="1"/>
  <c r="D899" i="1"/>
  <c r="C899" i="1"/>
  <c r="H899" i="1" s="1"/>
  <c r="D898" i="1"/>
  <c r="C898" i="1"/>
  <c r="H898" i="1" s="1"/>
  <c r="D897" i="1"/>
  <c r="C897" i="1"/>
  <c r="D896" i="1"/>
  <c r="C896" i="1"/>
  <c r="D895" i="1"/>
  <c r="C895" i="1"/>
  <c r="D894" i="1"/>
  <c r="C894" i="1"/>
  <c r="D893" i="1"/>
  <c r="C893" i="1"/>
  <c r="G893" i="1" s="1"/>
  <c r="D892" i="1"/>
  <c r="C892" i="1"/>
  <c r="D891" i="1"/>
  <c r="C891" i="1"/>
  <c r="D890" i="1"/>
  <c r="C890" i="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G868" i="1" s="1"/>
  <c r="D867" i="1"/>
  <c r="C867" i="1"/>
  <c r="D866" i="1"/>
  <c r="C866" i="1"/>
  <c r="D865" i="1"/>
  <c r="C865" i="1"/>
  <c r="G865" i="1" s="1"/>
  <c r="D864" i="1"/>
  <c r="C864" i="1"/>
  <c r="D863" i="1"/>
  <c r="C863" i="1"/>
  <c r="H863" i="1" s="1"/>
  <c r="D862" i="1"/>
  <c r="C862" i="1"/>
  <c r="D861" i="1"/>
  <c r="C861" i="1"/>
  <c r="D860" i="1"/>
  <c r="C860" i="1"/>
  <c r="D859" i="1"/>
  <c r="C859" i="1"/>
  <c r="D858" i="1"/>
  <c r="C858" i="1"/>
  <c r="D857" i="1"/>
  <c r="C857" i="1"/>
  <c r="D856" i="1"/>
  <c r="C856" i="1"/>
  <c r="D855" i="1"/>
  <c r="C855" i="1"/>
  <c r="D854" i="1"/>
  <c r="C854" i="1"/>
  <c r="D853" i="1"/>
  <c r="C853" i="1"/>
  <c r="G853" i="1" s="1"/>
  <c r="D852" i="1"/>
  <c r="C852" i="1"/>
  <c r="D851" i="1"/>
  <c r="C851" i="1"/>
  <c r="G851" i="1" s="1"/>
  <c r="D850" i="1"/>
  <c r="C850" i="1"/>
  <c r="D849" i="1"/>
  <c r="C849" i="1"/>
  <c r="D848" i="1"/>
  <c r="C848" i="1"/>
  <c r="H848" i="1" s="1"/>
  <c r="D847" i="1"/>
  <c r="C847" i="1"/>
  <c r="D846" i="1"/>
  <c r="C846" i="1"/>
  <c r="D845" i="1"/>
  <c r="C845" i="1"/>
  <c r="H845" i="1" s="1"/>
  <c r="D844" i="1"/>
  <c r="C844" i="1"/>
  <c r="D843" i="1"/>
  <c r="C843" i="1"/>
  <c r="D842" i="1"/>
  <c r="C842" i="1"/>
  <c r="G842" i="1" s="1"/>
  <c r="D841" i="1"/>
  <c r="C841" i="1"/>
  <c r="D840" i="1"/>
  <c r="C840" i="1"/>
  <c r="D839" i="1"/>
  <c r="C839" i="1"/>
  <c r="G839" i="1" s="1"/>
  <c r="D838" i="1"/>
  <c r="C838" i="1"/>
  <c r="D837" i="1"/>
  <c r="C837" i="1"/>
  <c r="D836" i="1"/>
  <c r="C836" i="1"/>
  <c r="D835" i="1"/>
  <c r="C835" i="1"/>
  <c r="D834" i="1"/>
  <c r="C834" i="1"/>
  <c r="D833" i="1"/>
  <c r="C833" i="1"/>
  <c r="G833" i="1" s="1"/>
  <c r="D832" i="1"/>
  <c r="C832" i="1"/>
  <c r="D831" i="1"/>
  <c r="C831" i="1"/>
  <c r="D830" i="1"/>
  <c r="C830" i="1"/>
  <c r="H830" i="1" s="1"/>
  <c r="D829" i="1"/>
  <c r="C829" i="1"/>
  <c r="D828" i="1"/>
  <c r="C828" i="1"/>
  <c r="D827" i="1"/>
  <c r="C827" i="1"/>
  <c r="D826" i="1"/>
  <c r="C826" i="1"/>
  <c r="D825" i="1"/>
  <c r="C825" i="1"/>
  <c r="D824" i="1"/>
  <c r="C824" i="1"/>
  <c r="D823" i="1"/>
  <c r="C823" i="1"/>
  <c r="D822" i="1"/>
  <c r="C822" i="1"/>
  <c r="D821" i="1"/>
  <c r="C821" i="1"/>
  <c r="D820" i="1"/>
  <c r="C820" i="1"/>
  <c r="D819" i="1"/>
  <c r="C819" i="1"/>
  <c r="H819" i="1" s="1"/>
  <c r="D818" i="1"/>
  <c r="C818" i="1"/>
  <c r="D817" i="1"/>
  <c r="C817" i="1"/>
  <c r="D816" i="1"/>
  <c r="C816" i="1"/>
  <c r="D815" i="1"/>
  <c r="C815" i="1"/>
  <c r="G815" i="1" s="1"/>
  <c r="D814" i="1"/>
  <c r="C814" i="1"/>
  <c r="D813" i="1"/>
  <c r="C813" i="1"/>
  <c r="D812" i="1"/>
  <c r="C812" i="1"/>
  <c r="H812" i="1" s="1"/>
  <c r="D811" i="1"/>
  <c r="C811" i="1"/>
  <c r="D810" i="1"/>
  <c r="C810" i="1"/>
  <c r="D809" i="1"/>
  <c r="C809" i="1"/>
  <c r="D808" i="1"/>
  <c r="C808" i="1"/>
  <c r="D807" i="1"/>
  <c r="C807" i="1"/>
  <c r="D806" i="1"/>
  <c r="C806" i="1"/>
  <c r="D805" i="1"/>
  <c r="C805" i="1"/>
  <c r="D804" i="1"/>
  <c r="C804" i="1"/>
  <c r="D803" i="1"/>
  <c r="C803" i="1"/>
  <c r="D802" i="1"/>
  <c r="C802" i="1"/>
  <c r="D801" i="1"/>
  <c r="C801" i="1"/>
  <c r="H801" i="1" s="1"/>
  <c r="D800" i="1"/>
  <c r="C800" i="1"/>
  <c r="D799" i="1"/>
  <c r="C799" i="1"/>
  <c r="G799" i="1" s="1"/>
  <c r="D798" i="1"/>
  <c r="C798" i="1"/>
  <c r="D797" i="1"/>
  <c r="C797" i="1"/>
  <c r="G797" i="1" s="1"/>
  <c r="D796" i="1"/>
  <c r="C796" i="1"/>
  <c r="D795" i="1"/>
  <c r="C795" i="1"/>
  <c r="D794" i="1"/>
  <c r="C794" i="1"/>
  <c r="D793" i="1"/>
  <c r="C793" i="1"/>
  <c r="G793" i="1" s="1"/>
  <c r="D792" i="1"/>
  <c r="C792" i="1"/>
  <c r="D791" i="1"/>
  <c r="C791" i="1"/>
  <c r="D790" i="1"/>
  <c r="C790" i="1"/>
  <c r="D789" i="1"/>
  <c r="C789" i="1"/>
  <c r="D788" i="1"/>
  <c r="C788" i="1"/>
  <c r="D787" i="1"/>
  <c r="C787" i="1"/>
  <c r="D786" i="1"/>
  <c r="C786" i="1"/>
  <c r="D785" i="1"/>
  <c r="C785" i="1"/>
  <c r="G785" i="1" s="1"/>
  <c r="D784" i="1"/>
  <c r="C784" i="1"/>
  <c r="D783" i="1"/>
  <c r="C783" i="1"/>
  <c r="D782" i="1"/>
  <c r="C782" i="1"/>
  <c r="H782" i="1" s="1"/>
  <c r="D781" i="1"/>
  <c r="C781" i="1"/>
  <c r="H781" i="1" s="1"/>
  <c r="D780" i="1"/>
  <c r="C780" i="1"/>
  <c r="D779" i="1"/>
  <c r="C779" i="1"/>
  <c r="G779" i="1" s="1"/>
  <c r="D778" i="1"/>
  <c r="C778" i="1"/>
  <c r="D777" i="1"/>
  <c r="C777" i="1"/>
  <c r="D776" i="1"/>
  <c r="C776" i="1"/>
  <c r="H776" i="1" s="1"/>
  <c r="D775" i="1"/>
  <c r="C775" i="1"/>
  <c r="D774" i="1"/>
  <c r="C774" i="1"/>
  <c r="D773" i="1"/>
  <c r="C773" i="1"/>
  <c r="D772" i="1"/>
  <c r="C772" i="1"/>
  <c r="H772" i="1" s="1"/>
  <c r="D771" i="1"/>
  <c r="C771" i="1"/>
  <c r="D770" i="1"/>
  <c r="C770" i="1"/>
  <c r="D769" i="1"/>
  <c r="C769" i="1"/>
  <c r="D768" i="1"/>
  <c r="C768" i="1"/>
  <c r="D767" i="1"/>
  <c r="C767" i="1"/>
  <c r="H767" i="1" s="1"/>
  <c r="D766" i="1"/>
  <c r="C766" i="1"/>
  <c r="H766" i="1" s="1"/>
  <c r="D765" i="1"/>
  <c r="C765" i="1"/>
  <c r="D764" i="1"/>
  <c r="C764" i="1"/>
  <c r="D763" i="1"/>
  <c r="C763" i="1"/>
  <c r="H763" i="1" s="1"/>
  <c r="D762" i="1"/>
  <c r="C762" i="1"/>
  <c r="D761" i="1"/>
  <c r="C761" i="1"/>
  <c r="D760" i="1"/>
  <c r="C760" i="1"/>
  <c r="D759" i="1"/>
  <c r="C759" i="1"/>
  <c r="D758" i="1"/>
  <c r="C758" i="1"/>
  <c r="D757" i="1"/>
  <c r="C757" i="1"/>
  <c r="H757" i="1" s="1"/>
  <c r="D756" i="1"/>
  <c r="C756" i="1"/>
  <c r="D755" i="1"/>
  <c r="C755" i="1"/>
  <c r="D754" i="1"/>
  <c r="C754" i="1"/>
  <c r="D753" i="1"/>
  <c r="C753" i="1"/>
  <c r="H753" i="1" s="1"/>
  <c r="D752" i="1"/>
  <c r="C752" i="1"/>
  <c r="D751" i="1"/>
  <c r="C751" i="1"/>
  <c r="D750" i="1"/>
  <c r="C750" i="1"/>
  <c r="D749" i="1"/>
  <c r="C749" i="1"/>
  <c r="D748" i="1"/>
  <c r="C748" i="1"/>
  <c r="D747" i="1"/>
  <c r="C747" i="1"/>
  <c r="D746" i="1"/>
  <c r="C746" i="1"/>
  <c r="G746" i="1" s="1"/>
  <c r="D745" i="1"/>
  <c r="C745" i="1"/>
  <c r="D744" i="1"/>
  <c r="C744" i="1"/>
  <c r="D743" i="1"/>
  <c r="C743" i="1"/>
  <c r="D742" i="1"/>
  <c r="C742" i="1"/>
  <c r="D741" i="1"/>
  <c r="C741" i="1"/>
  <c r="D740" i="1"/>
  <c r="C740" i="1"/>
  <c r="D739" i="1"/>
  <c r="C739" i="1"/>
  <c r="D738" i="1"/>
  <c r="C738" i="1"/>
  <c r="H738" i="1" s="1"/>
  <c r="D737" i="1"/>
  <c r="C737" i="1"/>
  <c r="D736" i="1"/>
  <c r="C736" i="1"/>
  <c r="H736" i="1" s="1"/>
  <c r="D735" i="1"/>
  <c r="C735" i="1"/>
  <c r="D734" i="1"/>
  <c r="C734" i="1"/>
  <c r="D733" i="1"/>
  <c r="C733" i="1"/>
  <c r="D732" i="1"/>
  <c r="C732" i="1"/>
  <c r="D731" i="1"/>
  <c r="C731" i="1"/>
  <c r="D730" i="1"/>
  <c r="C730" i="1"/>
  <c r="D729" i="1"/>
  <c r="C729" i="1"/>
  <c r="D728" i="1"/>
  <c r="C728" i="1"/>
  <c r="D727" i="1"/>
  <c r="C727" i="1"/>
  <c r="D726" i="1"/>
  <c r="C726" i="1"/>
  <c r="H726" i="1" s="1"/>
  <c r="D725" i="1"/>
  <c r="C725" i="1"/>
  <c r="D724" i="1"/>
  <c r="C724" i="1"/>
  <c r="D723" i="1"/>
  <c r="C723" i="1"/>
  <c r="D722" i="1"/>
  <c r="C722" i="1"/>
  <c r="H722" i="1" s="1"/>
  <c r="D721" i="1"/>
  <c r="C721" i="1"/>
  <c r="D720" i="1"/>
  <c r="C720" i="1"/>
  <c r="D719" i="1"/>
  <c r="C719" i="1"/>
  <c r="D718" i="1"/>
  <c r="C718" i="1"/>
  <c r="D717" i="1"/>
  <c r="C717" i="1"/>
  <c r="D716" i="1"/>
  <c r="C716" i="1"/>
  <c r="D715" i="1"/>
  <c r="C715" i="1"/>
  <c r="D714" i="1"/>
  <c r="C714" i="1"/>
  <c r="H714" i="1" s="1"/>
  <c r="D713" i="1"/>
  <c r="C713" i="1"/>
  <c r="D712" i="1"/>
  <c r="C712" i="1"/>
  <c r="D711" i="1"/>
  <c r="C711" i="1"/>
  <c r="H711" i="1" s="1"/>
  <c r="D710" i="1"/>
  <c r="C710" i="1"/>
  <c r="H710" i="1" s="1"/>
  <c r="D709" i="1"/>
  <c r="C709" i="1"/>
  <c r="D708" i="1"/>
  <c r="C708" i="1"/>
  <c r="G708" i="1" s="1"/>
  <c r="D707" i="1"/>
  <c r="C707" i="1"/>
  <c r="D706" i="1"/>
  <c r="C706" i="1"/>
  <c r="D705" i="1"/>
  <c r="C705" i="1"/>
  <c r="D704" i="1"/>
  <c r="C704" i="1"/>
  <c r="D703" i="1"/>
  <c r="C703" i="1"/>
  <c r="G703" i="1" s="1"/>
  <c r="D702" i="1"/>
  <c r="C702" i="1"/>
  <c r="H702" i="1" s="1"/>
  <c r="D701" i="1"/>
  <c r="C701" i="1"/>
  <c r="D700" i="1"/>
  <c r="C700" i="1"/>
  <c r="D699" i="1"/>
  <c r="C699" i="1"/>
  <c r="D698" i="1"/>
  <c r="C698" i="1"/>
  <c r="D697" i="1"/>
  <c r="C697" i="1"/>
  <c r="D696" i="1"/>
  <c r="C696" i="1"/>
  <c r="H696" i="1" s="1"/>
  <c r="D695" i="1"/>
  <c r="C695" i="1"/>
  <c r="D694" i="1"/>
  <c r="C694" i="1"/>
  <c r="D693" i="1"/>
  <c r="C693" i="1"/>
  <c r="D692" i="1"/>
  <c r="C692" i="1"/>
  <c r="H692" i="1" s="1"/>
  <c r="D691" i="1"/>
  <c r="C691" i="1"/>
  <c r="D690" i="1"/>
  <c r="C690" i="1"/>
  <c r="H690" i="1" s="1"/>
  <c r="D689" i="1"/>
  <c r="C689" i="1"/>
  <c r="D688" i="1"/>
  <c r="C688" i="1"/>
  <c r="D687" i="1"/>
  <c r="C687" i="1"/>
  <c r="H687" i="1" s="1"/>
  <c r="D686" i="1"/>
  <c r="C686" i="1"/>
  <c r="D685" i="1"/>
  <c r="C685" i="1"/>
  <c r="D684" i="1"/>
  <c r="C684" i="1"/>
  <c r="H684" i="1" s="1"/>
  <c r="D683" i="1"/>
  <c r="C683" i="1"/>
  <c r="D682" i="1"/>
  <c r="C682" i="1"/>
  <c r="D681" i="1"/>
  <c r="C681" i="1"/>
  <c r="D680" i="1"/>
  <c r="C680" i="1"/>
  <c r="D679" i="1"/>
  <c r="C679" i="1"/>
  <c r="D678" i="1"/>
  <c r="C678" i="1"/>
  <c r="H678" i="1" s="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H662" i="1" s="1"/>
  <c r="D661" i="1"/>
  <c r="C661" i="1"/>
  <c r="D660" i="1"/>
  <c r="C660" i="1"/>
  <c r="H660" i="1" s="1"/>
  <c r="D659" i="1"/>
  <c r="C659" i="1"/>
  <c r="H659" i="1" s="1"/>
  <c r="D658" i="1"/>
  <c r="C658" i="1"/>
  <c r="D657" i="1"/>
  <c r="C657" i="1"/>
  <c r="D656" i="1"/>
  <c r="C656" i="1"/>
  <c r="H656" i="1" s="1"/>
  <c r="D655" i="1"/>
  <c r="C655" i="1"/>
  <c r="D654" i="1"/>
  <c r="C654" i="1"/>
  <c r="H654" i="1" s="1"/>
  <c r="D653" i="1"/>
  <c r="C653" i="1"/>
  <c r="D652" i="1"/>
  <c r="C652" i="1"/>
  <c r="D651" i="1"/>
  <c r="C651" i="1"/>
  <c r="D650" i="1"/>
  <c r="C650" i="1"/>
  <c r="D649" i="1"/>
  <c r="C649" i="1"/>
  <c r="D648" i="1"/>
  <c r="C648" i="1"/>
  <c r="D647" i="1"/>
  <c r="C647" i="1"/>
  <c r="D646" i="1"/>
  <c r="C646" i="1"/>
  <c r="D644" i="1"/>
  <c r="C644" i="1"/>
  <c r="H644" i="1" s="1"/>
  <c r="D643" i="1"/>
  <c r="C643" i="1"/>
  <c r="D642" i="1"/>
  <c r="C642" i="1"/>
  <c r="D641" i="1"/>
  <c r="C641" i="1"/>
  <c r="D632" i="1"/>
  <c r="C632" i="1"/>
  <c r="D631" i="1"/>
  <c r="C631" i="1"/>
  <c r="D628" i="1"/>
  <c r="C628" i="1"/>
  <c r="D627" i="1"/>
  <c r="C627" i="1"/>
  <c r="H627" i="1" s="1"/>
  <c r="D626" i="1"/>
  <c r="D625" i="1"/>
  <c r="C625" i="1"/>
  <c r="D624" i="1"/>
  <c r="C624" i="1"/>
  <c r="G624" i="1" s="1"/>
  <c r="C623" i="1"/>
  <c r="D622" i="1"/>
  <c r="C622" i="1"/>
  <c r="D621" i="1"/>
  <c r="C621" i="1"/>
  <c r="D618" i="1"/>
  <c r="C618" i="1"/>
  <c r="D617" i="1"/>
  <c r="C617" i="1"/>
  <c r="D616" i="1"/>
  <c r="C616" i="1"/>
  <c r="D615" i="1"/>
  <c r="C615" i="1"/>
  <c r="G615" i="1" s="1"/>
  <c r="D614" i="1"/>
  <c r="C614" i="1"/>
  <c r="D613" i="1"/>
  <c r="C613" i="1"/>
  <c r="D612" i="1"/>
  <c r="C612" i="1"/>
  <c r="D610" i="1"/>
  <c r="C610" i="1"/>
  <c r="D609" i="1"/>
  <c r="C609" i="1"/>
  <c r="H609" i="1" s="1"/>
  <c r="D608" i="1"/>
  <c r="C608" i="1"/>
  <c r="D607" i="1"/>
  <c r="C607" i="1"/>
  <c r="D605" i="1"/>
  <c r="C605" i="1"/>
  <c r="D604" i="1"/>
  <c r="C604" i="1"/>
  <c r="D603" i="1"/>
  <c r="C603" i="1"/>
  <c r="D602" i="1"/>
  <c r="C602" i="1"/>
  <c r="H602" i="1" s="1"/>
  <c r="D601" i="1"/>
  <c r="C601" i="1"/>
  <c r="D600" i="1"/>
  <c r="C600" i="1"/>
  <c r="D598" i="1"/>
  <c r="C598" i="1"/>
  <c r="D597" i="1"/>
  <c r="C597" i="1"/>
  <c r="G597" i="1" s="1"/>
  <c r="D596" i="1"/>
  <c r="C596" i="1"/>
  <c r="D595" i="1"/>
  <c r="C595" i="1"/>
  <c r="D594" i="1"/>
  <c r="C594" i="1"/>
  <c r="D593" i="1"/>
  <c r="C593" i="1"/>
  <c r="D592" i="1"/>
  <c r="C592" i="1"/>
  <c r="D591" i="1"/>
  <c r="C591" i="1"/>
  <c r="D590" i="1"/>
  <c r="C590" i="1"/>
  <c r="H590" i="1" s="1"/>
  <c r="D589" i="1"/>
  <c r="C589" i="1"/>
  <c r="D586" i="1"/>
  <c r="C586" i="1"/>
  <c r="G586" i="1" s="1"/>
  <c r="D585" i="1"/>
  <c r="C585" i="1"/>
  <c r="D584" i="1"/>
  <c r="C584" i="1"/>
  <c r="D583" i="1"/>
  <c r="C583" i="1"/>
  <c r="D582" i="1"/>
  <c r="C582" i="1"/>
  <c r="H582" i="1" s="1"/>
  <c r="D580" i="1"/>
  <c r="C580" i="1"/>
  <c r="H580" i="1" s="1"/>
  <c r="D578" i="1"/>
  <c r="C578" i="1"/>
  <c r="D577" i="1"/>
  <c r="C577" i="1"/>
  <c r="D576" i="1"/>
  <c r="C576" i="1"/>
  <c r="D573" i="1"/>
  <c r="C573" i="1"/>
  <c r="H573" i="1" s="1"/>
  <c r="D572" i="1"/>
  <c r="C572" i="1"/>
  <c r="C571" i="1"/>
  <c r="D570" i="1"/>
  <c r="C570" i="1"/>
  <c r="D569" i="1"/>
  <c r="C569" i="1"/>
  <c r="H569" i="1" s="1"/>
  <c r="D567" i="1"/>
  <c r="C567" i="1"/>
  <c r="H567" i="1" s="1"/>
  <c r="D566" i="1"/>
  <c r="C566" i="1"/>
  <c r="D564" i="1"/>
  <c r="C564" i="1"/>
  <c r="D563" i="1"/>
  <c r="C563" i="1"/>
  <c r="C562" i="1"/>
  <c r="D560" i="1"/>
  <c r="C560" i="1"/>
  <c r="H560" i="1" s="1"/>
  <c r="D559" i="1"/>
  <c r="C559" i="1"/>
  <c r="D558" i="1"/>
  <c r="C558" i="1"/>
  <c r="D556" i="1"/>
  <c r="C556" i="1"/>
  <c r="D555" i="1"/>
  <c r="C555" i="1"/>
  <c r="D554" i="1"/>
  <c r="C554" i="1"/>
  <c r="D553" i="1"/>
  <c r="C553" i="1"/>
  <c r="D552" i="1"/>
  <c r="C552" i="1"/>
  <c r="D551" i="1"/>
  <c r="C551" i="1"/>
  <c r="D550" i="1"/>
  <c r="C550" i="1"/>
  <c r="D548" i="1"/>
  <c r="C548" i="1"/>
  <c r="H548" i="1" s="1"/>
  <c r="D547" i="1"/>
  <c r="C547" i="1"/>
  <c r="D546" i="1"/>
  <c r="C546" i="1"/>
  <c r="D545" i="1"/>
  <c r="C545" i="1"/>
  <c r="D544" i="1"/>
  <c r="C544" i="1"/>
  <c r="D543" i="1"/>
  <c r="C543" i="1"/>
  <c r="D542" i="1"/>
  <c r="C542" i="1"/>
  <c r="H542" i="1" s="1"/>
  <c r="D541" i="1"/>
  <c r="C541" i="1"/>
  <c r="D540" i="1"/>
  <c r="C540" i="1"/>
  <c r="D539" i="1"/>
  <c r="C539" i="1"/>
  <c r="D538" i="1"/>
  <c r="C538" i="1"/>
  <c r="H538" i="1" s="1"/>
  <c r="D536" i="1"/>
  <c r="C536" i="1"/>
  <c r="D535" i="1"/>
  <c r="C535" i="1"/>
  <c r="D534" i="1"/>
  <c r="C534" i="1"/>
  <c r="D533" i="1"/>
  <c r="C533" i="1"/>
  <c r="H533" i="1" s="1"/>
  <c r="D531" i="1"/>
  <c r="C531" i="1"/>
  <c r="H531" i="1" s="1"/>
  <c r="D530" i="1"/>
  <c r="C530" i="1"/>
  <c r="D528" i="1"/>
  <c r="C528" i="1"/>
  <c r="D527" i="1"/>
  <c r="C527" i="1"/>
  <c r="D526" i="1"/>
  <c r="C526" i="1"/>
  <c r="D525" i="1"/>
  <c r="C525" i="1"/>
  <c r="D521" i="1"/>
  <c r="C521" i="1"/>
  <c r="H521" i="1" s="1"/>
  <c r="D520" i="1"/>
  <c r="C520" i="1"/>
  <c r="H520" i="1" s="1"/>
  <c r="D519" i="1"/>
  <c r="D518" i="1"/>
  <c r="C518" i="1"/>
  <c r="D517" i="1"/>
  <c r="C517" i="1"/>
  <c r="H517" i="1" s="1"/>
  <c r="D515" i="1"/>
  <c r="C515" i="1"/>
  <c r="D514" i="1"/>
  <c r="C514" i="1"/>
  <c r="D513" i="1"/>
  <c r="C513" i="1"/>
  <c r="D512" i="1"/>
  <c r="C512" i="1"/>
  <c r="H512" i="1" s="1"/>
  <c r="D511" i="1"/>
  <c r="C511" i="1"/>
  <c r="D510" i="1"/>
  <c r="C510" i="1"/>
  <c r="D508" i="1"/>
  <c r="C508" i="1"/>
  <c r="D507" i="1"/>
  <c r="C507" i="1"/>
  <c r="D506" i="1"/>
  <c r="C506" i="1"/>
  <c r="H506" i="1" s="1"/>
  <c r="D505" i="1"/>
  <c r="C505" i="1"/>
  <c r="D504" i="1"/>
  <c r="C504" i="1"/>
  <c r="D503" i="1"/>
  <c r="C503" i="1"/>
  <c r="D502" i="1"/>
  <c r="C502" i="1"/>
  <c r="D500" i="1"/>
  <c r="C500" i="1"/>
  <c r="D499" i="1"/>
  <c r="C499" i="1"/>
  <c r="D498" i="1"/>
  <c r="C498" i="1"/>
  <c r="D497" i="1"/>
  <c r="C497" i="1"/>
  <c r="D496" i="1"/>
  <c r="D495" i="1"/>
  <c r="C495" i="1"/>
  <c r="H495" i="1" s="1"/>
  <c r="D494" i="1"/>
  <c r="C494" i="1"/>
  <c r="D493" i="1"/>
  <c r="C493" i="1"/>
  <c r="D492" i="1"/>
  <c r="C492" i="1"/>
  <c r="D491" i="1"/>
  <c r="C491" i="1"/>
  <c r="D490" i="1"/>
  <c r="C490" i="1"/>
  <c r="D488" i="1"/>
  <c r="C488" i="1"/>
  <c r="H488" i="1" s="1"/>
  <c r="D487" i="1"/>
  <c r="C487" i="1"/>
  <c r="D486" i="1"/>
  <c r="C486" i="1"/>
  <c r="H486" i="1" s="1"/>
  <c r="D485" i="1"/>
  <c r="C485" i="1"/>
  <c r="D484" i="1"/>
  <c r="D483" i="1"/>
  <c r="C483" i="1"/>
  <c r="D482" i="1"/>
  <c r="C482" i="1"/>
  <c r="D481" i="1"/>
  <c r="C481" i="1"/>
  <c r="D480" i="1"/>
  <c r="C480" i="1"/>
  <c r="C479" i="1"/>
  <c r="G479" i="1" s="1"/>
  <c r="D477" i="1"/>
  <c r="C477" i="1"/>
  <c r="D476" i="1"/>
  <c r="C476" i="1"/>
  <c r="D475" i="1"/>
  <c r="D474" i="1"/>
  <c r="C474" i="1"/>
  <c r="D473" i="1"/>
  <c r="C473" i="1"/>
  <c r="D471" i="1"/>
  <c r="C471" i="1"/>
  <c r="H471" i="1" s="1"/>
  <c r="D470" i="1"/>
  <c r="C470" i="1"/>
  <c r="G470" i="1" s="1"/>
  <c r="D469" i="1"/>
  <c r="C469" i="1"/>
  <c r="D468" i="1"/>
  <c r="C468" i="1"/>
  <c r="C467" i="1"/>
  <c r="D465" i="1"/>
  <c r="C465" i="1"/>
  <c r="D464" i="1"/>
  <c r="C464" i="1"/>
  <c r="H464" i="1" s="1"/>
  <c r="D463" i="1"/>
  <c r="D462" i="1"/>
  <c r="C462" i="1"/>
  <c r="H462" i="1" s="1"/>
  <c r="D461" i="1"/>
  <c r="C461" i="1"/>
  <c r="H461" i="1" s="1"/>
  <c r="D459" i="1"/>
  <c r="C459" i="1"/>
  <c r="H459" i="1" s="1"/>
  <c r="D458" i="1"/>
  <c r="C458" i="1"/>
  <c r="D456" i="1"/>
  <c r="C456" i="1"/>
  <c r="D455" i="1"/>
  <c r="C455" i="1"/>
  <c r="D454" i="1"/>
  <c r="C454" i="1"/>
  <c r="D452" i="1"/>
  <c r="C452" i="1"/>
  <c r="D451" i="1"/>
  <c r="C451" i="1"/>
  <c r="D450" i="1"/>
  <c r="C450" i="1"/>
  <c r="D449" i="1"/>
  <c r="D448" i="1"/>
  <c r="C448" i="1"/>
  <c r="D447" i="1"/>
  <c r="C447" i="1"/>
  <c r="D446" i="1"/>
  <c r="C446" i="1"/>
  <c r="D445" i="1"/>
  <c r="C445" i="1"/>
  <c r="D444" i="1"/>
  <c r="C444" i="1"/>
  <c r="H444" i="1" s="1"/>
  <c r="D443" i="1"/>
  <c r="H443" i="1" s="1"/>
  <c r="C443" i="1"/>
  <c r="D442" i="1"/>
  <c r="C442" i="1"/>
  <c r="H442" i="1" s="1"/>
  <c r="D440" i="1"/>
  <c r="C440" i="1"/>
  <c r="D439" i="1"/>
  <c r="C439" i="1"/>
  <c r="D438" i="1"/>
  <c r="C438" i="1"/>
  <c r="D437" i="1"/>
  <c r="C437" i="1"/>
  <c r="D435" i="1"/>
  <c r="C435" i="1"/>
  <c r="D434" i="1"/>
  <c r="C434" i="1"/>
  <c r="G434" i="1" s="1"/>
  <c r="D433" i="1"/>
  <c r="C433" i="1"/>
  <c r="H433" i="1" s="1"/>
  <c r="D432" i="1"/>
  <c r="C432" i="1"/>
  <c r="D431" i="1"/>
  <c r="C431" i="1"/>
  <c r="D430" i="1"/>
  <c r="C430" i="1"/>
  <c r="D429" i="1"/>
  <c r="C429" i="1"/>
  <c r="D428" i="1"/>
  <c r="C428" i="1"/>
  <c r="D427" i="1"/>
  <c r="C427" i="1"/>
  <c r="D426" i="1"/>
  <c r="C426" i="1"/>
  <c r="H426" i="1" s="1"/>
  <c r="D425" i="1"/>
  <c r="C425" i="1"/>
  <c r="D423" i="1"/>
  <c r="C423" i="1"/>
  <c r="D422" i="1"/>
  <c r="C422" i="1"/>
  <c r="D420" i="1"/>
  <c r="C420" i="1"/>
  <c r="D419" i="1"/>
  <c r="C419" i="1"/>
  <c r="D418" i="1"/>
  <c r="C418" i="1"/>
  <c r="D417" i="1"/>
  <c r="C417" i="1"/>
  <c r="D416" i="1"/>
  <c r="C416" i="1"/>
  <c r="D406" i="1"/>
  <c r="C406" i="1"/>
  <c r="D405" i="1"/>
  <c r="C405" i="1"/>
  <c r="H405" i="1" s="1"/>
  <c r="D404" i="1"/>
  <c r="C404" i="1"/>
  <c r="G404" i="1" s="1"/>
  <c r="D401" i="1"/>
  <c r="C401" i="1"/>
  <c r="D400" i="1"/>
  <c r="C400" i="1"/>
  <c r="D399" i="1"/>
  <c r="C399" i="1"/>
  <c r="D398" i="1"/>
  <c r="C398" i="1"/>
  <c r="G398" i="1" s="1"/>
  <c r="D396" i="1"/>
  <c r="C396" i="1"/>
  <c r="H396" i="1" s="1"/>
  <c r="D395" i="1"/>
  <c r="C395" i="1"/>
  <c r="D394" i="1"/>
  <c r="C394" i="1"/>
  <c r="H394" i="1" s="1"/>
  <c r="D393" i="1"/>
  <c r="C393" i="1"/>
  <c r="H393" i="1" s="1"/>
  <c r="D390" i="1"/>
  <c r="C390" i="1"/>
  <c r="D389" i="1"/>
  <c r="C389" i="1"/>
  <c r="D388" i="1"/>
  <c r="C388" i="1"/>
  <c r="D387" i="1"/>
  <c r="C387" i="1"/>
  <c r="D385" i="1"/>
  <c r="C385" i="1"/>
  <c r="D384" i="1"/>
  <c r="C384" i="1"/>
  <c r="D382" i="1"/>
  <c r="C382" i="1"/>
  <c r="D381" i="1"/>
  <c r="C381" i="1"/>
  <c r="D380" i="1"/>
  <c r="C380" i="1"/>
  <c r="D379" i="1"/>
  <c r="C379" i="1"/>
  <c r="D378" i="1"/>
  <c r="C378" i="1"/>
  <c r="D377" i="1"/>
  <c r="G377" i="1" s="1"/>
  <c r="C377" i="1"/>
  <c r="H377" i="1" s="1"/>
  <c r="D376" i="1"/>
  <c r="C376" i="1"/>
  <c r="D375" i="1"/>
  <c r="C375" i="1"/>
  <c r="H375" i="1" s="1"/>
  <c r="D374" i="1"/>
  <c r="C374" i="1"/>
  <c r="D372" i="1"/>
  <c r="C372" i="1"/>
  <c r="D371" i="1"/>
  <c r="C371" i="1"/>
  <c r="G371" i="1" s="1"/>
  <c r="D370" i="1"/>
  <c r="C370" i="1"/>
  <c r="D369" i="1"/>
  <c r="C369" i="1"/>
  <c r="D368" i="1"/>
  <c r="C368" i="1"/>
  <c r="D367" i="1"/>
  <c r="C367" i="1"/>
  <c r="H367" i="1" s="1"/>
  <c r="D366" i="1"/>
  <c r="C366" i="1"/>
  <c r="H366" i="1" s="1"/>
  <c r="D365" i="1"/>
  <c r="C365" i="1"/>
  <c r="D364" i="1"/>
  <c r="C364" i="1"/>
  <c r="D363" i="1"/>
  <c r="C363" i="1"/>
  <c r="D362" i="1"/>
  <c r="C362" i="1"/>
  <c r="D361" i="1"/>
  <c r="C361" i="1"/>
  <c r="D360" i="1"/>
  <c r="C360" i="1"/>
  <c r="D359" i="1"/>
  <c r="C359" i="1"/>
  <c r="D357" i="1"/>
  <c r="C357" i="1"/>
  <c r="H357" i="1" s="1"/>
  <c r="D356" i="1"/>
  <c r="C356" i="1"/>
  <c r="D355" i="1"/>
  <c r="C355" i="1"/>
  <c r="H355" i="1" s="1"/>
  <c r="D354" i="1"/>
  <c r="C354" i="1"/>
  <c r="D353" i="1"/>
  <c r="C353" i="1"/>
  <c r="D352" i="1"/>
  <c r="C352" i="1"/>
  <c r="D350" i="1"/>
  <c r="C350" i="1"/>
  <c r="D349" i="1"/>
  <c r="C349" i="1"/>
  <c r="H349" i="1" s="1"/>
  <c r="D348" i="1"/>
  <c r="C348" i="1"/>
  <c r="H348" i="1" s="1"/>
  <c r="D347" i="1"/>
  <c r="C347" i="1"/>
  <c r="D344" i="1"/>
  <c r="C344" i="1"/>
  <c r="D343" i="1"/>
  <c r="C343" i="1"/>
  <c r="D342" i="1"/>
  <c r="C342" i="1"/>
  <c r="H342" i="1" s="1"/>
  <c r="D341" i="1"/>
  <c r="C341" i="1"/>
  <c r="D338" i="1"/>
  <c r="C338" i="1"/>
  <c r="D337" i="1"/>
  <c r="C337" i="1"/>
  <c r="D336" i="1"/>
  <c r="C336" i="1"/>
  <c r="H336" i="1" s="1"/>
  <c r="D335" i="1"/>
  <c r="C335" i="1"/>
  <c r="H335" i="1" s="1"/>
  <c r="D333" i="1"/>
  <c r="C333" i="1"/>
  <c r="D332" i="1"/>
  <c r="C332" i="1"/>
  <c r="D330" i="1"/>
  <c r="C330" i="1"/>
  <c r="D329" i="1"/>
  <c r="C329" i="1"/>
  <c r="H329" i="1" s="1"/>
  <c r="D328" i="1"/>
  <c r="C328" i="1"/>
  <c r="D327" i="1"/>
  <c r="C327" i="1"/>
  <c r="D326" i="1"/>
  <c r="C326" i="1"/>
  <c r="H326" i="1" s="1"/>
  <c r="D325" i="1"/>
  <c r="C325" i="1"/>
  <c r="D324" i="1"/>
  <c r="C324" i="1"/>
  <c r="H324" i="1" s="1"/>
  <c r="D323" i="1"/>
  <c r="C323" i="1"/>
  <c r="D322" i="1"/>
  <c r="C322" i="1"/>
  <c r="C321" i="1"/>
  <c r="D320" i="1"/>
  <c r="C320" i="1"/>
  <c r="D319" i="1"/>
  <c r="C319" i="1"/>
  <c r="D318" i="1"/>
  <c r="C318" i="1"/>
  <c r="D317" i="1"/>
  <c r="C317" i="1"/>
  <c r="H317" i="1" s="1"/>
  <c r="D316" i="1"/>
  <c r="C316" i="1"/>
  <c r="D315" i="1"/>
  <c r="C315" i="1"/>
  <c r="D314" i="1"/>
  <c r="C314" i="1"/>
  <c r="D313" i="1"/>
  <c r="C313" i="1"/>
  <c r="H313" i="1" s="1"/>
  <c r="D312" i="1"/>
  <c r="C312" i="1"/>
  <c r="D311" i="1"/>
  <c r="C311" i="1"/>
  <c r="H311" i="1" s="1"/>
  <c r="D310" i="1"/>
  <c r="C310" i="1"/>
  <c r="D309" i="1"/>
  <c r="C309" i="1"/>
  <c r="H309" i="1" s="1"/>
  <c r="D308" i="1"/>
  <c r="C308" i="1"/>
  <c r="D305" i="1"/>
  <c r="C305" i="1"/>
  <c r="H305" i="1" s="1"/>
  <c r="D304" i="1"/>
  <c r="C304" i="1"/>
  <c r="G304" i="1" s="1"/>
  <c r="D303" i="1"/>
  <c r="C303" i="1"/>
  <c r="H303" i="1" s="1"/>
  <c r="D302" i="1"/>
  <c r="C302" i="1"/>
  <c r="D301" i="1"/>
  <c r="C301" i="1"/>
  <c r="D300" i="1"/>
  <c r="C300" i="1"/>
  <c r="H300" i="1" s="1"/>
  <c r="D299" i="1"/>
  <c r="D298" i="1"/>
  <c r="C298" i="1"/>
  <c r="D297" i="1"/>
  <c r="C297" i="1"/>
  <c r="D296" i="1"/>
  <c r="C296" i="1"/>
  <c r="C295" i="1"/>
  <c r="D292" i="1"/>
  <c r="C292" i="1"/>
  <c r="D291" i="1"/>
  <c r="C291" i="1"/>
  <c r="D290" i="1"/>
  <c r="C290" i="1"/>
  <c r="H290" i="1" s="1"/>
  <c r="D289" i="1"/>
  <c r="C289" i="1"/>
  <c r="D288" i="1"/>
  <c r="C288" i="1"/>
  <c r="D282" i="1"/>
  <c r="C282" i="1"/>
  <c r="H282" i="1" s="1"/>
  <c r="D281" i="1"/>
  <c r="C281" i="1"/>
  <c r="D280" i="1"/>
  <c r="C280" i="1"/>
  <c r="D279" i="1"/>
  <c r="C279" i="1"/>
  <c r="H279" i="1" s="1"/>
  <c r="D278" i="1"/>
  <c r="C278" i="1"/>
  <c r="D277" i="1"/>
  <c r="C277" i="1"/>
  <c r="D276" i="1"/>
  <c r="C276" i="1"/>
  <c r="D274" i="1"/>
  <c r="C274" i="1"/>
  <c r="D273" i="1"/>
  <c r="C273" i="1"/>
  <c r="H273" i="1" s="1"/>
  <c r="D272" i="1"/>
  <c r="C272" i="1"/>
  <c r="D271" i="1"/>
  <c r="C271" i="1"/>
  <c r="D270" i="1"/>
  <c r="C270" i="1"/>
  <c r="C269" i="1"/>
  <c r="D268" i="1"/>
  <c r="C268" i="1"/>
  <c r="D267" i="1"/>
  <c r="C267" i="1"/>
  <c r="D266" i="1"/>
  <c r="C266" i="1"/>
  <c r="H266" i="1" s="1"/>
  <c r="D265" i="1"/>
  <c r="C265" i="1"/>
  <c r="D263" i="1"/>
  <c r="C263" i="1"/>
  <c r="D262" i="1"/>
  <c r="C262" i="1"/>
  <c r="D261" i="1"/>
  <c r="C261" i="1"/>
  <c r="C260" i="1"/>
  <c r="D258" i="1"/>
  <c r="C258" i="1"/>
  <c r="D257" i="1"/>
  <c r="C257" i="1"/>
  <c r="H257" i="1" s="1"/>
  <c r="D256" i="1"/>
  <c r="C256" i="1"/>
  <c r="D255" i="1"/>
  <c r="D254" i="1"/>
  <c r="C254" i="1"/>
  <c r="H254" i="1" s="1"/>
  <c r="D253" i="1"/>
  <c r="C253" i="1"/>
  <c r="D252" i="1"/>
  <c r="C252" i="1"/>
  <c r="D251" i="1"/>
  <c r="C251" i="1"/>
  <c r="D250" i="1"/>
  <c r="C250" i="1"/>
  <c r="D249" i="1"/>
  <c r="C249" i="1"/>
  <c r="D247" i="1"/>
  <c r="C247" i="1"/>
  <c r="D246" i="1"/>
  <c r="C246" i="1"/>
  <c r="D245" i="1"/>
  <c r="C245" i="1"/>
  <c r="G245" i="1" s="1"/>
  <c r="D244" i="1"/>
  <c r="C244" i="1"/>
  <c r="H244" i="1" s="1"/>
  <c r="D242" i="1"/>
  <c r="C242" i="1"/>
  <c r="D241" i="1"/>
  <c r="C241" i="1"/>
  <c r="D240" i="1"/>
  <c r="C240" i="1"/>
  <c r="D239" i="1"/>
  <c r="C239" i="1"/>
  <c r="D238" i="1"/>
  <c r="C238" i="1"/>
  <c r="D237" i="1"/>
  <c r="C237" i="1"/>
  <c r="H237" i="1" s="1"/>
  <c r="D235" i="1"/>
  <c r="C235" i="1"/>
  <c r="H235" i="1" s="1"/>
  <c r="D234" i="1"/>
  <c r="C234" i="1"/>
  <c r="H234" i="1" s="1"/>
  <c r="D233" i="1"/>
  <c r="C233" i="1"/>
  <c r="D231" i="1"/>
  <c r="C231" i="1"/>
  <c r="D230" i="1"/>
  <c r="C230" i="1"/>
  <c r="D229" i="1"/>
  <c r="C229" i="1"/>
  <c r="D228" i="1"/>
  <c r="C228" i="1"/>
  <c r="H228" i="1" s="1"/>
  <c r="D227" i="1"/>
  <c r="C227" i="1"/>
  <c r="D226" i="1"/>
  <c r="C226" i="1"/>
  <c r="H226" i="1" s="1"/>
  <c r="D225" i="1"/>
  <c r="C225" i="1"/>
  <c r="D223" i="1"/>
  <c r="C223" i="1"/>
  <c r="H223" i="1" s="1"/>
  <c r="D222" i="1"/>
  <c r="C222" i="1"/>
  <c r="D221" i="1"/>
  <c r="D219" i="1"/>
  <c r="C219" i="1"/>
  <c r="D218" i="1"/>
  <c r="C218" i="1"/>
  <c r="H218" i="1" s="1"/>
  <c r="D217" i="1"/>
  <c r="C217" i="1"/>
  <c r="D216" i="1"/>
  <c r="C216" i="1"/>
  <c r="H216" i="1" s="1"/>
  <c r="D214" i="1"/>
  <c r="C214" i="1"/>
  <c r="D213" i="1"/>
  <c r="C213" i="1"/>
  <c r="D212" i="1"/>
  <c r="D210" i="1"/>
  <c r="C210" i="1"/>
  <c r="H210" i="1" s="1"/>
  <c r="D209" i="1"/>
  <c r="C209" i="1"/>
  <c r="D208" i="1"/>
  <c r="C208" i="1"/>
  <c r="H208" i="1" s="1"/>
  <c r="D207" i="1"/>
  <c r="C207" i="1"/>
  <c r="H207" i="1" s="1"/>
  <c r="D205" i="1"/>
  <c r="C205" i="1"/>
  <c r="D204" i="1"/>
  <c r="C204" i="1"/>
  <c r="D203" i="1"/>
  <c r="C203" i="1"/>
  <c r="D202" i="1"/>
  <c r="C202" i="1"/>
  <c r="D201" i="1"/>
  <c r="C201" i="1"/>
  <c r="D200" i="1"/>
  <c r="C200" i="1"/>
  <c r="D199" i="1"/>
  <c r="C199" i="1"/>
  <c r="H199" i="1" s="1"/>
  <c r="D197" i="1"/>
  <c r="C197" i="1"/>
  <c r="D196" i="1"/>
  <c r="C196" i="1"/>
  <c r="H196" i="1" s="1"/>
  <c r="D195" i="1"/>
  <c r="C195" i="1"/>
  <c r="D194" i="1"/>
  <c r="C194" i="1"/>
  <c r="D193" i="1"/>
  <c r="C193" i="1"/>
  <c r="D191" i="1"/>
  <c r="C191" i="1"/>
  <c r="H191" i="1" s="1"/>
  <c r="D190" i="1"/>
  <c r="C190" i="1"/>
  <c r="D189" i="1"/>
  <c r="C189" i="1"/>
  <c r="D188" i="1"/>
  <c r="C188" i="1"/>
  <c r="D187" i="1"/>
  <c r="C187" i="1"/>
  <c r="D186" i="1"/>
  <c r="C186" i="1"/>
  <c r="D185" i="1"/>
  <c r="C185" i="1"/>
  <c r="D183" i="1"/>
  <c r="C183" i="1"/>
  <c r="D182" i="1"/>
  <c r="C182" i="1"/>
  <c r="D181" i="1"/>
  <c r="C181" i="1"/>
  <c r="D180" i="1"/>
  <c r="C180" i="1"/>
  <c r="H180" i="1" s="1"/>
  <c r="D179" i="1"/>
  <c r="C179" i="1"/>
  <c r="D178" i="1"/>
  <c r="C178" i="1"/>
  <c r="D177" i="1"/>
  <c r="C177" i="1"/>
  <c r="D176" i="1"/>
  <c r="C176" i="1"/>
  <c r="G176" i="1" s="1"/>
  <c r="D175" i="1"/>
  <c r="C175" i="1"/>
  <c r="D174" i="1"/>
  <c r="C174" i="1"/>
  <c r="D172" i="1"/>
  <c r="C172" i="1"/>
  <c r="D171" i="1"/>
  <c r="C171" i="1"/>
  <c r="H171" i="1" s="1"/>
  <c r="D170" i="1"/>
  <c r="C170" i="1"/>
  <c r="D169" i="1"/>
  <c r="C169" i="1"/>
  <c r="D168" i="1"/>
  <c r="C168" i="1"/>
  <c r="D167" i="1"/>
  <c r="C167" i="1"/>
  <c r="D166" i="1"/>
  <c r="C166" i="1"/>
  <c r="C165" i="1"/>
  <c r="D164" i="1"/>
  <c r="C164" i="1"/>
  <c r="H164" i="1" s="1"/>
  <c r="D163" i="1"/>
  <c r="C163" i="1"/>
  <c r="D162" i="1"/>
  <c r="C162" i="1"/>
  <c r="D161" i="1"/>
  <c r="C161" i="1"/>
  <c r="D160" i="1"/>
  <c r="C160" i="1"/>
  <c r="D158" i="1"/>
  <c r="C158" i="1"/>
  <c r="D157" i="1"/>
  <c r="C157" i="1"/>
  <c r="D156" i="1"/>
  <c r="C156" i="1"/>
  <c r="D154" i="1"/>
  <c r="C154" i="1"/>
  <c r="D153" i="1"/>
  <c r="C153" i="1"/>
  <c r="H153" i="1" s="1"/>
  <c r="D152" i="1"/>
  <c r="C152" i="1"/>
  <c r="D151" i="1"/>
  <c r="C151" i="1"/>
  <c r="D150" i="1"/>
  <c r="C150" i="1"/>
  <c r="D146" i="1"/>
  <c r="C146" i="1"/>
  <c r="H146" i="1" s="1"/>
  <c r="D145" i="1"/>
  <c r="H145" i="1" s="1"/>
  <c r="C145" i="1"/>
  <c r="D144" i="1"/>
  <c r="C144" i="1"/>
  <c r="D143" i="1"/>
  <c r="C143" i="1"/>
  <c r="D142" i="1"/>
  <c r="C142" i="1"/>
  <c r="D141" i="1"/>
  <c r="C141" i="1"/>
  <c r="D140" i="1"/>
  <c r="C140" i="1"/>
  <c r="G140" i="1" s="1"/>
  <c r="D139" i="1"/>
  <c r="C139" i="1"/>
  <c r="D138" i="1"/>
  <c r="C138" i="1"/>
  <c r="D137" i="1"/>
  <c r="C137" i="1"/>
  <c r="D136" i="1"/>
  <c r="D134" i="1"/>
  <c r="C134" i="1"/>
  <c r="D133" i="1"/>
  <c r="C133" i="1"/>
  <c r="D132" i="1"/>
  <c r="C132" i="1"/>
  <c r="D131" i="1"/>
  <c r="C131" i="1"/>
  <c r="D128" i="1"/>
  <c r="C128" i="1"/>
  <c r="G128" i="1" s="1"/>
  <c r="D127" i="1"/>
  <c r="C127" i="1"/>
  <c r="D126" i="1"/>
  <c r="C126" i="1"/>
  <c r="D125" i="1"/>
  <c r="C125" i="1"/>
  <c r="G125" i="1" s="1"/>
  <c r="D124" i="1"/>
  <c r="C124" i="1"/>
  <c r="D123" i="1"/>
  <c r="C123" i="1"/>
  <c r="D122" i="1"/>
  <c r="C122" i="1"/>
  <c r="D119" i="1"/>
  <c r="C119" i="1"/>
  <c r="G119" i="1" s="1"/>
  <c r="D118" i="1"/>
  <c r="C118" i="1"/>
  <c r="D117" i="1"/>
  <c r="C117" i="1"/>
  <c r="D115" i="1"/>
  <c r="C115" i="1"/>
  <c r="D114" i="1"/>
  <c r="C114" i="1"/>
  <c r="D113" i="1"/>
  <c r="C113" i="1"/>
  <c r="G113" i="1" s="1"/>
  <c r="D112" i="1"/>
  <c r="C112" i="1"/>
  <c r="D111" i="1"/>
  <c r="C111" i="1"/>
  <c r="D110" i="1"/>
  <c r="C110" i="1"/>
  <c r="D109" i="1"/>
  <c r="C109" i="1"/>
  <c r="D108" i="1"/>
  <c r="C108" i="1"/>
  <c r="D107" i="1"/>
  <c r="C107" i="1"/>
  <c r="G107" i="1" s="1"/>
  <c r="D106" i="1"/>
  <c r="C106" i="1"/>
  <c r="D105" i="1"/>
  <c r="C105" i="1"/>
  <c r="D104" i="1"/>
  <c r="C104" i="1"/>
  <c r="D103" i="1"/>
  <c r="C103" i="1"/>
  <c r="D101" i="1"/>
  <c r="C101" i="1"/>
  <c r="D100" i="1"/>
  <c r="C100" i="1"/>
  <c r="D99" i="1"/>
  <c r="C99" i="1"/>
  <c r="D98" i="1"/>
  <c r="H98" i="1" s="1"/>
  <c r="C98" i="1"/>
  <c r="G98" i="1" s="1"/>
  <c r="D97" i="1"/>
  <c r="G97" i="1" s="1"/>
  <c r="C97" i="1"/>
  <c r="D96" i="1"/>
  <c r="C96" i="1"/>
  <c r="D95" i="1"/>
  <c r="C95" i="1"/>
  <c r="G95" i="1" s="1"/>
  <c r="D94" i="1"/>
  <c r="C94" i="1"/>
  <c r="D93" i="1"/>
  <c r="C93" i="1"/>
  <c r="D92" i="1"/>
  <c r="C92" i="1"/>
  <c r="G92" i="1" s="1"/>
  <c r="D91" i="1"/>
  <c r="C91" i="1"/>
  <c r="D90" i="1"/>
  <c r="C90" i="1"/>
  <c r="D89" i="1"/>
  <c r="C89" i="1"/>
  <c r="D88" i="1"/>
  <c r="C88" i="1"/>
  <c r="D86" i="1"/>
  <c r="C86" i="1"/>
  <c r="D85" i="1"/>
  <c r="C85" i="1"/>
  <c r="D84" i="1"/>
  <c r="C84" i="1"/>
  <c r="D83" i="1"/>
  <c r="C83" i="1"/>
  <c r="G83" i="1" s="1"/>
  <c r="D82" i="1"/>
  <c r="C82" i="1"/>
  <c r="D81" i="1"/>
  <c r="C81" i="1"/>
  <c r="D80" i="1"/>
  <c r="C80" i="1"/>
  <c r="D77" i="1"/>
  <c r="C77" i="1"/>
  <c r="H77" i="1" s="1"/>
  <c r="D76" i="1"/>
  <c r="C76" i="1"/>
  <c r="D75" i="1"/>
  <c r="C75" i="1"/>
  <c r="D74" i="1"/>
  <c r="C74" i="1"/>
  <c r="C73" i="1"/>
  <c r="D72" i="1"/>
  <c r="C72" i="1"/>
  <c r="D71" i="1"/>
  <c r="C71" i="1"/>
  <c r="D70" i="1"/>
  <c r="C70" i="1"/>
  <c r="D69" i="1"/>
  <c r="C69" i="1"/>
  <c r="D68" i="1"/>
  <c r="C68" i="1"/>
  <c r="D67" i="1"/>
  <c r="D66" i="1"/>
  <c r="C66" i="1"/>
  <c r="D65" i="1"/>
  <c r="C65" i="1"/>
  <c r="H65" i="1" s="1"/>
  <c r="D63" i="1"/>
  <c r="C63" i="1"/>
  <c r="D62" i="1"/>
  <c r="C62" i="1"/>
  <c r="C61" i="1"/>
  <c r="D60" i="1"/>
  <c r="C60" i="1"/>
  <c r="D59" i="1"/>
  <c r="C59" i="1"/>
  <c r="G59" i="1" s="1"/>
  <c r="C58" i="1"/>
  <c r="D57" i="1"/>
  <c r="C57" i="1"/>
  <c r="D56" i="1"/>
  <c r="H56" i="1" s="1"/>
  <c r="C56" i="1"/>
  <c r="D54" i="1"/>
  <c r="C54" i="1"/>
  <c r="D53" i="1"/>
  <c r="C53" i="1"/>
  <c r="G53" i="1" s="1"/>
  <c r="D52" i="1"/>
  <c r="C52" i="1"/>
  <c r="G52" i="1" s="1"/>
  <c r="D51" i="1"/>
  <c r="C51" i="1"/>
  <c r="D49" i="1"/>
  <c r="C49" i="1"/>
  <c r="D48" i="1"/>
  <c r="C48" i="1"/>
  <c r="C47" i="1"/>
  <c r="D45" i="1"/>
  <c r="C45" i="1"/>
  <c r="D44" i="1"/>
  <c r="C44" i="1"/>
  <c r="G44" i="1" s="1"/>
  <c r="D43" i="1"/>
  <c r="C43" i="1"/>
  <c r="D42" i="1"/>
  <c r="C42" i="1"/>
  <c r="D41" i="1"/>
  <c r="C41" i="1"/>
  <c r="D39" i="1"/>
  <c r="C39" i="1"/>
  <c r="D38" i="1"/>
  <c r="C38" i="1"/>
  <c r="G38" i="1" s="1"/>
  <c r="D37" i="1"/>
  <c r="C37" i="1"/>
  <c r="D36" i="1"/>
  <c r="C36" i="1"/>
  <c r="D35" i="1"/>
  <c r="C35" i="1"/>
  <c r="G35" i="1" s="1"/>
  <c r="D34" i="1"/>
  <c r="C34" i="1"/>
  <c r="D32" i="1"/>
  <c r="C32" i="1"/>
  <c r="D31" i="1"/>
  <c r="C31" i="1"/>
  <c r="D30" i="1"/>
  <c r="C30" i="1"/>
  <c r="D29" i="1"/>
  <c r="C29" i="1"/>
  <c r="D28" i="1"/>
  <c r="C28" i="1"/>
  <c r="D27" i="1"/>
  <c r="C27" i="1"/>
  <c r="D26" i="1"/>
  <c r="C26" i="1"/>
  <c r="D25" i="1"/>
  <c r="C25" i="1"/>
  <c r="D24" i="1"/>
  <c r="C24" i="1"/>
  <c r="D23" i="1"/>
  <c r="C23" i="1"/>
  <c r="G23" i="1" s="1"/>
  <c r="D22" i="1"/>
  <c r="C22" i="1"/>
  <c r="D21" i="1"/>
  <c r="C21" i="1"/>
  <c r="D20" i="1"/>
  <c r="C20" i="1"/>
  <c r="D18" i="1"/>
  <c r="C18" i="1"/>
  <c r="D17" i="1"/>
  <c r="C17" i="1"/>
  <c r="G17" i="1" s="1"/>
  <c r="D16" i="1"/>
  <c r="C16" i="1"/>
  <c r="D15" i="1"/>
  <c r="C15" i="1"/>
  <c r="D14" i="1"/>
  <c r="C14" i="1"/>
  <c r="G14" i="1" s="1"/>
  <c r="D12" i="1"/>
  <c r="C12" i="1"/>
  <c r="D11" i="1"/>
  <c r="C11" i="1"/>
  <c r="D10" i="1"/>
  <c r="C10" i="1"/>
  <c r="D9" i="1"/>
  <c r="C9" i="1"/>
  <c r="D8" i="1"/>
  <c r="C8" i="1"/>
  <c r="G8" i="1" s="1"/>
  <c r="D7" i="1"/>
  <c r="C7" i="1"/>
  <c r="D6" i="1"/>
  <c r="C6" i="1"/>
  <c r="D5" i="1"/>
  <c r="C5" i="1"/>
  <c r="C4" i="1"/>
  <c r="I36" i="3" l="1"/>
  <c r="H288" i="1"/>
  <c r="H1224" i="1"/>
  <c r="E282" i="9"/>
  <c r="B282" i="9" s="1"/>
  <c r="D1438" i="1"/>
  <c r="G1438" i="1" s="1"/>
  <c r="G1531" i="1"/>
  <c r="H1241" i="1"/>
  <c r="H814" i="1"/>
  <c r="G827" i="1"/>
  <c r="H1403" i="1"/>
  <c r="G1390" i="1"/>
  <c r="C1388" i="1"/>
  <c r="G1380" i="1"/>
  <c r="F82" i="6"/>
  <c r="C1376" i="1"/>
  <c r="G1376" i="1" s="1"/>
  <c r="H1371" i="1"/>
  <c r="G1365" i="1"/>
  <c r="C1355" i="1"/>
  <c r="C1348" i="1"/>
  <c r="C1316" i="1"/>
  <c r="G1313" i="1"/>
  <c r="G1297" i="1"/>
  <c r="G1274" i="1"/>
  <c r="H1248" i="1"/>
  <c r="G1244" i="1"/>
  <c r="G1233" i="1"/>
  <c r="H1231" i="1"/>
  <c r="E245" i="5"/>
  <c r="D1222" i="1" s="1"/>
  <c r="D245" i="5"/>
  <c r="H1217" i="1"/>
  <c r="D1216" i="1"/>
  <c r="G1187" i="1"/>
  <c r="H1181" i="1"/>
  <c r="H1166" i="1"/>
  <c r="G1160" i="1"/>
  <c r="G1139" i="1"/>
  <c r="G1109" i="1"/>
  <c r="C1084" i="1"/>
  <c r="D87" i="5"/>
  <c r="G1076" i="1"/>
  <c r="G1069" i="1"/>
  <c r="H1067" i="1"/>
  <c r="H1062" i="1"/>
  <c r="G1043" i="1"/>
  <c r="F52" i="5"/>
  <c r="G1033" i="1"/>
  <c r="F29" i="5"/>
  <c r="G1001" i="1"/>
  <c r="G999" i="1"/>
  <c r="H992" i="1"/>
  <c r="G1578" i="1"/>
  <c r="G1561" i="1"/>
  <c r="H1510" i="1"/>
  <c r="G1504" i="1"/>
  <c r="G977" i="1"/>
  <c r="E158" i="9"/>
  <c r="B158" i="9" s="1"/>
  <c r="H966" i="1"/>
  <c r="H963" i="1"/>
  <c r="H956" i="1"/>
  <c r="E145" i="9"/>
  <c r="G946" i="1"/>
  <c r="H946" i="1"/>
  <c r="H932" i="1"/>
  <c r="E131" i="9"/>
  <c r="B131" i="9" s="1"/>
  <c r="F254" i="9"/>
  <c r="B254" i="9" s="1"/>
  <c r="H910" i="1"/>
  <c r="H902" i="1"/>
  <c r="E115" i="9"/>
  <c r="B115" i="9" s="1"/>
  <c r="F247" i="9"/>
  <c r="B247" i="9" s="1"/>
  <c r="F245" i="9"/>
  <c r="E104" i="9"/>
  <c r="H881" i="1"/>
  <c r="E102" i="9"/>
  <c r="B102" i="9" s="1"/>
  <c r="G875" i="1"/>
  <c r="H871" i="1"/>
  <c r="H855" i="1"/>
  <c r="E77" i="9"/>
  <c r="G835" i="1"/>
  <c r="H832" i="1"/>
  <c r="G829" i="1"/>
  <c r="H827" i="1"/>
  <c r="E71" i="9"/>
  <c r="B71" i="9" s="1"/>
  <c r="H822" i="1"/>
  <c r="G821" i="1"/>
  <c r="G817" i="1"/>
  <c r="G808" i="1"/>
  <c r="H799" i="1"/>
  <c r="H796" i="1"/>
  <c r="H791" i="1"/>
  <c r="H788" i="1"/>
  <c r="G781" i="1"/>
  <c r="H778" i="1"/>
  <c r="G775" i="1"/>
  <c r="H770" i="1"/>
  <c r="E61" i="9"/>
  <c r="H764" i="1"/>
  <c r="H758" i="1"/>
  <c r="G757" i="1"/>
  <c r="E57" i="9"/>
  <c r="B57" i="9" s="1"/>
  <c r="H749" i="1"/>
  <c r="G749" i="1"/>
  <c r="G748" i="1"/>
  <c r="H729" i="1"/>
  <c r="E49" i="9"/>
  <c r="B49" i="9" s="1"/>
  <c r="G719" i="1"/>
  <c r="E40" i="9"/>
  <c r="B40" i="9" s="1"/>
  <c r="H705" i="1"/>
  <c r="G694" i="1"/>
  <c r="E34" i="9"/>
  <c r="B34" i="9" s="1"/>
  <c r="G677" i="1"/>
  <c r="G676" i="1"/>
  <c r="G667" i="1"/>
  <c r="H665" i="1"/>
  <c r="H663" i="1"/>
  <c r="H657" i="1"/>
  <c r="G654" i="1"/>
  <c r="E25" i="9"/>
  <c r="B25" i="9" s="1"/>
  <c r="G650" i="1"/>
  <c r="C645" i="1"/>
  <c r="G645" i="1" s="1"/>
  <c r="H618" i="1"/>
  <c r="E159" i="9"/>
  <c r="B159" i="9" s="1"/>
  <c r="H617" i="1"/>
  <c r="E152" i="9"/>
  <c r="B152" i="9" s="1"/>
  <c r="H607" i="1"/>
  <c r="C606" i="1"/>
  <c r="E146" i="9"/>
  <c r="B146" i="9" s="1"/>
  <c r="F264" i="9"/>
  <c r="B264" i="9" s="1"/>
  <c r="G601" i="1"/>
  <c r="E142" i="9"/>
  <c r="F260" i="9"/>
  <c r="B260" i="9" s="1"/>
  <c r="G584" i="1"/>
  <c r="C579" i="1"/>
  <c r="H572" i="1"/>
  <c r="G570" i="1"/>
  <c r="G559" i="1"/>
  <c r="H547" i="1"/>
  <c r="H546" i="1"/>
  <c r="E128" i="9"/>
  <c r="B128" i="9" s="1"/>
  <c r="G546" i="1"/>
  <c r="G539" i="1"/>
  <c r="B251" i="9"/>
  <c r="C532" i="1"/>
  <c r="C529" i="1"/>
  <c r="H529" i="1"/>
  <c r="H530" i="1"/>
  <c r="H518" i="1"/>
  <c r="H507" i="1"/>
  <c r="G504" i="1"/>
  <c r="H500" i="1"/>
  <c r="C496" i="1"/>
  <c r="B245" i="9"/>
  <c r="H491" i="1"/>
  <c r="F242" i="9"/>
  <c r="B242" i="9" s="1"/>
  <c r="E99" i="9"/>
  <c r="B99" i="9" s="1"/>
  <c r="F239" i="9"/>
  <c r="C484" i="1"/>
  <c r="E96" i="9"/>
  <c r="B96" i="9" s="1"/>
  <c r="H480" i="1"/>
  <c r="B235" i="9"/>
  <c r="C475" i="1"/>
  <c r="G452" i="1"/>
  <c r="H450" i="1"/>
  <c r="C449" i="1"/>
  <c r="F418" i="4"/>
  <c r="H400" i="1"/>
  <c r="G400" i="1"/>
  <c r="E396" i="4"/>
  <c r="D391" i="1" s="1"/>
  <c r="G382" i="1"/>
  <c r="F383" i="4"/>
  <c r="C373" i="1"/>
  <c r="G368" i="1"/>
  <c r="G362" i="1"/>
  <c r="H359" i="1"/>
  <c r="E351" i="4"/>
  <c r="D346" i="1" s="1"/>
  <c r="C351" i="1"/>
  <c r="H351" i="1" s="1"/>
  <c r="D340" i="1"/>
  <c r="C340" i="1"/>
  <c r="C331" i="1"/>
  <c r="G328" i="1"/>
  <c r="H327" i="1"/>
  <c r="G320" i="1"/>
  <c r="H320" i="1"/>
  <c r="H318" i="1"/>
  <c r="G308" i="1"/>
  <c r="F300" i="4"/>
  <c r="E299" i="4"/>
  <c r="H296" i="1"/>
  <c r="H281" i="1"/>
  <c r="F279" i="4"/>
  <c r="C275" i="1"/>
  <c r="G274" i="1"/>
  <c r="H270" i="1"/>
  <c r="F268" i="4"/>
  <c r="E68" i="9"/>
  <c r="E67" i="9"/>
  <c r="B67" i="9" s="1"/>
  <c r="G252" i="1"/>
  <c r="C243" i="1"/>
  <c r="H239" i="1"/>
  <c r="C232" i="1"/>
  <c r="E62" i="9"/>
  <c r="C224" i="1"/>
  <c r="F219" i="4"/>
  <c r="H217" i="1"/>
  <c r="C212" i="1"/>
  <c r="G212" i="1"/>
  <c r="F210" i="4"/>
  <c r="E56" i="9"/>
  <c r="B56" i="9" s="1"/>
  <c r="H200" i="1"/>
  <c r="C198" i="1"/>
  <c r="E50" i="9"/>
  <c r="G178" i="1"/>
  <c r="C155" i="1"/>
  <c r="G145" i="1"/>
  <c r="G134" i="1"/>
  <c r="F128" i="4"/>
  <c r="H127" i="1"/>
  <c r="F125" i="4"/>
  <c r="C116" i="1"/>
  <c r="E38" i="9"/>
  <c r="B38" i="9" s="1"/>
  <c r="H110" i="1"/>
  <c r="G104" i="1"/>
  <c r="F91" i="4"/>
  <c r="C87" i="1"/>
  <c r="F74" i="4"/>
  <c r="G70" i="1"/>
  <c r="C67" i="1"/>
  <c r="H62" i="1"/>
  <c r="H32" i="1"/>
  <c r="G29" i="1"/>
  <c r="C19" i="1"/>
  <c r="H11" i="1"/>
  <c r="G7" i="1"/>
  <c r="H1419" i="1"/>
  <c r="H1418" i="1"/>
  <c r="G1414" i="1"/>
  <c r="C1412" i="1"/>
  <c r="H1406" i="1"/>
  <c r="G1405" i="1"/>
  <c r="C1401" i="1"/>
  <c r="G1401" i="1" s="1"/>
  <c r="H1398" i="1"/>
  <c r="E89" i="6"/>
  <c r="D1383" i="1" s="1"/>
  <c r="C1393" i="1"/>
  <c r="G1388" i="1"/>
  <c r="G1391" i="1"/>
  <c r="H1388" i="1"/>
  <c r="D1384" i="1"/>
  <c r="H1380" i="1"/>
  <c r="G1368" i="1"/>
  <c r="G1363" i="1"/>
  <c r="G1359" i="1"/>
  <c r="G1357" i="1"/>
  <c r="G1352" i="1"/>
  <c r="G1350" i="1"/>
  <c r="G1348" i="1"/>
  <c r="G1340" i="1"/>
  <c r="G1330" i="1"/>
  <c r="H1328" i="1"/>
  <c r="C1322" i="1"/>
  <c r="G1322" i="1" s="1"/>
  <c r="H1319" i="1"/>
  <c r="H1317" i="1"/>
  <c r="H1313" i="1"/>
  <c r="G1312" i="1"/>
  <c r="G1311" i="1"/>
  <c r="F13" i="6"/>
  <c r="G1301" i="1"/>
  <c r="G1295" i="1"/>
  <c r="H1295" i="1"/>
  <c r="H1286" i="1"/>
  <c r="G1284" i="1"/>
  <c r="G1283" i="1"/>
  <c r="G1282" i="1"/>
  <c r="H1271" i="1"/>
  <c r="H1269" i="1"/>
  <c r="H1266" i="1"/>
  <c r="G1261" i="1"/>
  <c r="G1260" i="1"/>
  <c r="H1260" i="1"/>
  <c r="H1259" i="1"/>
  <c r="G1258" i="1"/>
  <c r="H1254" i="1"/>
  <c r="H1251" i="1"/>
  <c r="G1250" i="1"/>
  <c r="G1243" i="1"/>
  <c r="E292" i="9"/>
  <c r="B292" i="9" s="1"/>
  <c r="H1240" i="1"/>
  <c r="G1239" i="1"/>
  <c r="H1233" i="1"/>
  <c r="D1227" i="1"/>
  <c r="C1227" i="1"/>
  <c r="F250" i="5"/>
  <c r="E284" i="9"/>
  <c r="B284" i="9" s="1"/>
  <c r="E283" i="9"/>
  <c r="B283" i="9" s="1"/>
  <c r="G1224" i="1"/>
  <c r="F246" i="5"/>
  <c r="C1222" i="1"/>
  <c r="G1222" i="1" s="1"/>
  <c r="C1219" i="1"/>
  <c r="H1219" i="1" s="1"/>
  <c r="G1213" i="1"/>
  <c r="H1212" i="1"/>
  <c r="C1211" i="1"/>
  <c r="H1211" i="1"/>
  <c r="G1212" i="1"/>
  <c r="G1210" i="1"/>
  <c r="E306" i="9"/>
  <c r="B306" i="9" s="1"/>
  <c r="H1204" i="1"/>
  <c r="C1201" i="1"/>
  <c r="G1201" i="1" s="1"/>
  <c r="G1199" i="1"/>
  <c r="H1196" i="1"/>
  <c r="E299" i="9"/>
  <c r="B299" i="9" s="1"/>
  <c r="G1189" i="1"/>
  <c r="C1175" i="1"/>
  <c r="H1175" i="1" s="1"/>
  <c r="H1180" i="1"/>
  <c r="G1180" i="1"/>
  <c r="G1178" i="1"/>
  <c r="H1178" i="1"/>
  <c r="E190" i="5"/>
  <c r="D190" i="5"/>
  <c r="C1167" i="1" s="1"/>
  <c r="G1170" i="1"/>
  <c r="H1170" i="1"/>
  <c r="H1169" i="1"/>
  <c r="G1169" i="1"/>
  <c r="F191" i="5"/>
  <c r="G1166" i="1"/>
  <c r="E309" i="9"/>
  <c r="B309" i="9" s="1"/>
  <c r="G1162" i="1"/>
  <c r="H1158" i="1"/>
  <c r="G1147" i="1"/>
  <c r="G1141" i="1"/>
  <c r="E289" i="9"/>
  <c r="B289" i="9" s="1"/>
  <c r="H1138" i="1"/>
  <c r="G1138" i="1"/>
  <c r="G1136" i="1"/>
  <c r="G1134" i="1"/>
  <c r="E287" i="9"/>
  <c r="B287" i="9" s="1"/>
  <c r="H1134" i="1"/>
  <c r="H1133" i="1"/>
  <c r="H1131" i="1"/>
  <c r="H1130" i="1"/>
  <c r="H1129" i="1"/>
  <c r="G1126" i="1"/>
  <c r="H1125" i="1"/>
  <c r="C1120" i="1"/>
  <c r="G1121" i="1"/>
  <c r="D134" i="5"/>
  <c r="G1114" i="1"/>
  <c r="G1113" i="1"/>
  <c r="H1113" i="1"/>
  <c r="F135" i="5"/>
  <c r="H1109" i="1"/>
  <c r="H1100" i="1"/>
  <c r="H1099" i="1"/>
  <c r="G1094" i="1"/>
  <c r="G1092" i="1"/>
  <c r="G1091" i="1"/>
  <c r="G1088" i="1"/>
  <c r="H1086" i="1"/>
  <c r="H1084" i="1"/>
  <c r="G1084" i="1"/>
  <c r="G1082" i="1"/>
  <c r="G1080" i="1"/>
  <c r="H1080" i="1"/>
  <c r="H1076" i="1"/>
  <c r="H1071" i="1"/>
  <c r="G1070" i="1"/>
  <c r="F87" i="5"/>
  <c r="C1065" i="1"/>
  <c r="C1066" i="1"/>
  <c r="H1064" i="1"/>
  <c r="G1060" i="1"/>
  <c r="H1060" i="1"/>
  <c r="H1052" i="1"/>
  <c r="H1051" i="1"/>
  <c r="C1048" i="1"/>
  <c r="G1049" i="1"/>
  <c r="H1044" i="1"/>
  <c r="G1042" i="1"/>
  <c r="H1039" i="1"/>
  <c r="H1037" i="1"/>
  <c r="G1037" i="1"/>
  <c r="H1035" i="1"/>
  <c r="F56" i="5"/>
  <c r="C1030" i="1"/>
  <c r="H1031" i="1"/>
  <c r="H1027" i="1"/>
  <c r="C1023" i="1"/>
  <c r="G1023" i="1" s="1"/>
  <c r="G1022" i="1"/>
  <c r="G1021" i="1"/>
  <c r="H1016" i="1"/>
  <c r="G1015" i="1"/>
  <c r="C1013" i="1"/>
  <c r="H1006" i="1"/>
  <c r="H1004" i="1"/>
  <c r="G1003" i="1"/>
  <c r="H1002" i="1"/>
  <c r="H999" i="1"/>
  <c r="F19" i="5"/>
  <c r="C997" i="1"/>
  <c r="H995" i="1"/>
  <c r="G995" i="1"/>
  <c r="G992" i="1"/>
  <c r="H986" i="1"/>
  <c r="F8" i="5"/>
  <c r="H1580" i="1"/>
  <c r="G1579" i="1"/>
  <c r="G1577" i="1"/>
  <c r="H1572" i="1"/>
  <c r="G1570" i="1"/>
  <c r="G1571" i="1"/>
  <c r="G1569" i="1"/>
  <c r="H1568" i="1"/>
  <c r="H1564" i="1"/>
  <c r="H1560" i="1"/>
  <c r="G1563" i="1"/>
  <c r="G1562" i="1"/>
  <c r="H1558" i="1"/>
  <c r="G1555" i="1"/>
  <c r="G1554" i="1"/>
  <c r="H1550" i="1"/>
  <c r="G1550" i="1"/>
  <c r="G1546" i="1"/>
  <c r="G1544" i="1"/>
  <c r="G1540" i="1"/>
  <c r="H1540" i="1"/>
  <c r="G1532" i="1"/>
  <c r="G1526" i="1"/>
  <c r="G1523" i="1"/>
  <c r="H1522" i="1"/>
  <c r="G1521" i="1"/>
  <c r="G1516" i="1"/>
  <c r="G1515" i="1"/>
  <c r="G1513" i="1"/>
  <c r="H1512" i="1"/>
  <c r="G1509" i="1"/>
  <c r="G1507" i="1"/>
  <c r="H1506" i="1"/>
  <c r="G1501" i="1"/>
  <c r="G1502" i="1"/>
  <c r="H1500" i="1"/>
  <c r="G1497" i="1"/>
  <c r="G1496" i="1"/>
  <c r="G1493" i="1"/>
  <c r="H1492" i="1"/>
  <c r="H1490" i="1"/>
  <c r="G1489" i="1"/>
  <c r="G1487" i="1"/>
  <c r="H1486" i="1"/>
  <c r="G983" i="1"/>
  <c r="H980" i="1"/>
  <c r="H976" i="1"/>
  <c r="H969" i="1"/>
  <c r="E155" i="9"/>
  <c r="B155" i="9" s="1"/>
  <c r="G963" i="1"/>
  <c r="E153" i="9"/>
  <c r="B153" i="9" s="1"/>
  <c r="H953" i="1"/>
  <c r="H949" i="1"/>
  <c r="G947" i="1"/>
  <c r="E144" i="9"/>
  <c r="B144" i="9" s="1"/>
  <c r="H942" i="1"/>
  <c r="G941" i="1"/>
  <c r="G938" i="1"/>
  <c r="G937" i="1"/>
  <c r="H935" i="1"/>
  <c r="E134" i="9"/>
  <c r="B134" i="9" s="1"/>
  <c r="G932" i="1"/>
  <c r="H929" i="1"/>
  <c r="H928" i="1"/>
  <c r="H924" i="1"/>
  <c r="G920" i="1"/>
  <c r="E127" i="9"/>
  <c r="H917" i="1"/>
  <c r="G914" i="1"/>
  <c r="E124" i="9"/>
  <c r="B124" i="9" s="1"/>
  <c r="E120" i="9"/>
  <c r="B120" i="9" s="1"/>
  <c r="H908" i="1"/>
  <c r="E119" i="9"/>
  <c r="B119" i="9" s="1"/>
  <c r="H905" i="1"/>
  <c r="G905" i="1"/>
  <c r="H904" i="1"/>
  <c r="G902" i="1"/>
  <c r="H901" i="1"/>
  <c r="H896" i="1"/>
  <c r="H894" i="1"/>
  <c r="H893" i="1"/>
  <c r="H891" i="1"/>
  <c r="H887" i="1"/>
  <c r="G884" i="1"/>
  <c r="G881" i="1"/>
  <c r="E103" i="9"/>
  <c r="B103" i="9" s="1"/>
  <c r="H875" i="1"/>
  <c r="G871" i="1"/>
  <c r="G869" i="1"/>
  <c r="E95" i="9"/>
  <c r="B95" i="9" s="1"/>
  <c r="H866" i="1"/>
  <c r="G866" i="1"/>
  <c r="G862" i="1"/>
  <c r="E90" i="9"/>
  <c r="B90" i="9" s="1"/>
  <c r="H860" i="1"/>
  <c r="E89" i="9"/>
  <c r="B89" i="9" s="1"/>
  <c r="H853" i="1"/>
  <c r="H852" i="1"/>
  <c r="H851" i="1"/>
  <c r="E84" i="9"/>
  <c r="B84" i="9" s="1"/>
  <c r="G845" i="1"/>
  <c r="H844" i="1"/>
  <c r="H842" i="1"/>
  <c r="H837" i="1"/>
  <c r="H835" i="1"/>
  <c r="G834" i="1"/>
  <c r="H833" i="1"/>
  <c r="E73" i="9"/>
  <c r="B73" i="9" s="1"/>
  <c r="E72" i="9"/>
  <c r="B72" i="9" s="1"/>
  <c r="G822" i="1"/>
  <c r="H821" i="1"/>
  <c r="H811" i="1"/>
  <c r="H806" i="1"/>
  <c r="E66" i="9"/>
  <c r="B66" i="9" s="1"/>
  <c r="H798" i="1"/>
  <c r="G796" i="1"/>
  <c r="E65" i="9"/>
  <c r="B65" i="9" s="1"/>
  <c r="H794" i="1"/>
  <c r="G791" i="1"/>
  <c r="G788" i="1"/>
  <c r="H785" i="1"/>
  <c r="H784" i="1"/>
  <c r="G782" i="1"/>
  <c r="E63" i="9"/>
  <c r="B63" i="9" s="1"/>
  <c r="H779" i="1"/>
  <c r="H775" i="1"/>
  <c r="G764" i="1"/>
  <c r="H761" i="1"/>
  <c r="G761" i="1"/>
  <c r="E60" i="9"/>
  <c r="B60" i="9" s="1"/>
  <c r="H760" i="1"/>
  <c r="G758" i="1"/>
  <c r="E59" i="9"/>
  <c r="B59" i="9" s="1"/>
  <c r="G752" i="1"/>
  <c r="H746" i="1"/>
  <c r="E55" i="9"/>
  <c r="B55" i="9" s="1"/>
  <c r="G739" i="1"/>
  <c r="G738" i="1"/>
  <c r="E54" i="9"/>
  <c r="B54" i="9" s="1"/>
  <c r="E53" i="9"/>
  <c r="B53" i="9" s="1"/>
  <c r="G730" i="1"/>
  <c r="G726" i="1"/>
  <c r="G725" i="1"/>
  <c r="G722" i="1"/>
  <c r="F223" i="9"/>
  <c r="B223" i="9" s="1"/>
  <c r="H719" i="1"/>
  <c r="G717" i="1"/>
  <c r="H716" i="1"/>
  <c r="G716" i="1"/>
  <c r="G712" i="1"/>
  <c r="G711" i="1"/>
  <c r="G710" i="1"/>
  <c r="H708" i="1"/>
  <c r="E37" i="9"/>
  <c r="B37" i="9" s="1"/>
  <c r="G692" i="1"/>
  <c r="E35" i="9"/>
  <c r="B35" i="9" s="1"/>
  <c r="G691" i="1"/>
  <c r="H689" i="1"/>
  <c r="G689" i="1"/>
  <c r="G687" i="1"/>
  <c r="G684" i="1"/>
  <c r="H671" i="1"/>
  <c r="E29" i="9"/>
  <c r="B29" i="9" s="1"/>
  <c r="G664" i="1"/>
  <c r="E28" i="9"/>
  <c r="B28" i="9" s="1"/>
  <c r="G658" i="1"/>
  <c r="G656" i="1"/>
  <c r="F215" i="9"/>
  <c r="B215" i="9" s="1"/>
  <c r="G648" i="1"/>
  <c r="E23" i="9"/>
  <c r="B23" i="9" s="1"/>
  <c r="E160" i="9"/>
  <c r="B160" i="9" s="1"/>
  <c r="F626" i="4"/>
  <c r="H615" i="1"/>
  <c r="E154" i="9"/>
  <c r="B154" i="9" s="1"/>
  <c r="C611" i="1"/>
  <c r="G610" i="1"/>
  <c r="F605" i="4"/>
  <c r="E140" i="9"/>
  <c r="B140" i="9" s="1"/>
  <c r="F258" i="9"/>
  <c r="B258" i="9" s="1"/>
  <c r="E137" i="9"/>
  <c r="B137" i="9" s="1"/>
  <c r="B136" i="9"/>
  <c r="H585" i="1"/>
  <c r="H584" i="1"/>
  <c r="C581" i="1"/>
  <c r="H576" i="1"/>
  <c r="C568" i="1"/>
  <c r="H566" i="1"/>
  <c r="H564" i="1"/>
  <c r="C557" i="1"/>
  <c r="H557" i="1" s="1"/>
  <c r="E135" i="9"/>
  <c r="B135" i="9" s="1"/>
  <c r="H555" i="1"/>
  <c r="E132" i="9"/>
  <c r="B132" i="9" s="1"/>
  <c r="E129" i="9"/>
  <c r="B129" i="9" s="1"/>
  <c r="C549" i="1"/>
  <c r="G548" i="1"/>
  <c r="H540" i="1"/>
  <c r="E126" i="9"/>
  <c r="B126" i="9" s="1"/>
  <c r="F255" i="9"/>
  <c r="B255" i="9" s="1"/>
  <c r="H539" i="1"/>
  <c r="C537" i="1"/>
  <c r="G537" i="1"/>
  <c r="E123" i="9"/>
  <c r="B123" i="9" s="1"/>
  <c r="E122" i="9"/>
  <c r="B122" i="9" s="1"/>
  <c r="G532" i="1"/>
  <c r="G530" i="1"/>
  <c r="H524" i="1"/>
  <c r="G521" i="1"/>
  <c r="C519" i="1"/>
  <c r="F249" i="9"/>
  <c r="H519" i="1"/>
  <c r="B249" i="9"/>
  <c r="C516" i="1"/>
  <c r="H516" i="1" s="1"/>
  <c r="G517" i="1"/>
  <c r="H515" i="1"/>
  <c r="G512" i="1"/>
  <c r="H511" i="1"/>
  <c r="G506" i="1"/>
  <c r="C501" i="1"/>
  <c r="F248" i="9"/>
  <c r="B248" i="9" s="1"/>
  <c r="E110" i="9"/>
  <c r="B110" i="9" s="1"/>
  <c r="G499" i="1"/>
  <c r="E109" i="9"/>
  <c r="B109" i="9" s="1"/>
  <c r="H496" i="1"/>
  <c r="E107" i="9"/>
  <c r="B107" i="9" s="1"/>
  <c r="G495" i="1"/>
  <c r="F243" i="9"/>
  <c r="B243" i="9" s="1"/>
  <c r="C489" i="1"/>
  <c r="G489" i="1" s="1"/>
  <c r="E101" i="9"/>
  <c r="B101" i="9" s="1"/>
  <c r="B239" i="9"/>
  <c r="E98" i="9"/>
  <c r="B98" i="9" s="1"/>
  <c r="D484" i="4"/>
  <c r="F484" i="4" s="1"/>
  <c r="G481" i="1"/>
  <c r="F485" i="4"/>
  <c r="G477" i="1"/>
  <c r="H473" i="1"/>
  <c r="C472" i="1"/>
  <c r="G472" i="1" s="1"/>
  <c r="H470" i="1"/>
  <c r="H469" i="1"/>
  <c r="G468" i="1"/>
  <c r="C460" i="1"/>
  <c r="H460" i="1" s="1"/>
  <c r="G461" i="1"/>
  <c r="G459" i="1"/>
  <c r="H451" i="1"/>
  <c r="G450" i="1"/>
  <c r="E92" i="9"/>
  <c r="H446" i="1"/>
  <c r="G445" i="1"/>
  <c r="G443" i="1"/>
  <c r="E86" i="9"/>
  <c r="B86" i="9" s="1"/>
  <c r="C441" i="1"/>
  <c r="G441" i="1" s="1"/>
  <c r="H437" i="1"/>
  <c r="C436" i="1"/>
  <c r="H436" i="1" s="1"/>
  <c r="H434" i="1"/>
  <c r="F233" i="9"/>
  <c r="B233" i="9" s="1"/>
  <c r="E82" i="9"/>
  <c r="B82" i="9" s="1"/>
  <c r="F232" i="9"/>
  <c r="B232" i="9" s="1"/>
  <c r="G423" i="1"/>
  <c r="F227" i="9"/>
  <c r="C421" i="1"/>
  <c r="G421" i="1" s="1"/>
  <c r="B227" i="9"/>
  <c r="H419" i="1"/>
  <c r="H404" i="1"/>
  <c r="H398" i="1"/>
  <c r="G395" i="1"/>
  <c r="G389" i="1"/>
  <c r="C386" i="1"/>
  <c r="C383" i="1"/>
  <c r="G380" i="1"/>
  <c r="G373" i="1"/>
  <c r="F369" i="4"/>
  <c r="H368" i="1"/>
  <c r="G366" i="1"/>
  <c r="H353" i="1"/>
  <c r="H346" i="1"/>
  <c r="F356" i="4"/>
  <c r="H350" i="1"/>
  <c r="G346" i="1"/>
  <c r="G344" i="1"/>
  <c r="H344" i="1"/>
  <c r="H338" i="1"/>
  <c r="G337" i="1"/>
  <c r="G333" i="1"/>
  <c r="G315" i="1"/>
  <c r="G311" i="1"/>
  <c r="H308" i="1"/>
  <c r="F312" i="4"/>
  <c r="G302" i="1"/>
  <c r="H302" i="1"/>
  <c r="G295" i="1"/>
  <c r="C413" i="1"/>
  <c r="H413" i="1" s="1"/>
  <c r="H412" i="1"/>
  <c r="G289" i="1"/>
  <c r="F416" i="4"/>
  <c r="E643" i="4"/>
  <c r="D637" i="1" s="1"/>
  <c r="G412" i="1"/>
  <c r="C283" i="1"/>
  <c r="G283" i="1" s="1"/>
  <c r="C284" i="1"/>
  <c r="H284" i="1" s="1"/>
  <c r="H275" i="1"/>
  <c r="E74" i="9"/>
  <c r="B74" i="9" s="1"/>
  <c r="G272" i="1"/>
  <c r="H272" i="1"/>
  <c r="C264" i="1"/>
  <c r="H264" i="1"/>
  <c r="G265" i="1"/>
  <c r="H263" i="1"/>
  <c r="G263" i="1"/>
  <c r="G261" i="1"/>
  <c r="F226" i="9"/>
  <c r="B226" i="9" s="1"/>
  <c r="C255" i="1"/>
  <c r="H255" i="1" s="1"/>
  <c r="G256" i="1"/>
  <c r="G254" i="1"/>
  <c r="H246" i="1"/>
  <c r="H245" i="1"/>
  <c r="H243" i="1"/>
  <c r="G241" i="1"/>
  <c r="E64" i="9"/>
  <c r="B64" i="9" s="1"/>
  <c r="C236" i="1"/>
  <c r="H236" i="1" s="1"/>
  <c r="H232" i="1"/>
  <c r="H230" i="1"/>
  <c r="G227" i="1"/>
  <c r="H225" i="1"/>
  <c r="G223" i="1"/>
  <c r="H219" i="1"/>
  <c r="G218" i="1"/>
  <c r="E215" i="4"/>
  <c r="D211" i="1" s="1"/>
  <c r="H214" i="1"/>
  <c r="G214" i="1"/>
  <c r="H209" i="1"/>
  <c r="C206" i="1"/>
  <c r="G207" i="1"/>
  <c r="G205" i="1"/>
  <c r="F224" i="9"/>
  <c r="B224" i="9" s="1"/>
  <c r="H203" i="1"/>
  <c r="G198" i="1"/>
  <c r="H194" i="1"/>
  <c r="G191" i="1"/>
  <c r="G189" i="1"/>
  <c r="F188" i="4"/>
  <c r="G187" i="1"/>
  <c r="E47" i="9"/>
  <c r="B47" i="9" s="1"/>
  <c r="C184" i="1"/>
  <c r="H184" i="1" s="1"/>
  <c r="G185" i="1"/>
  <c r="H182" i="1"/>
  <c r="G182" i="1"/>
  <c r="E45" i="9"/>
  <c r="B45" i="9" s="1"/>
  <c r="F220" i="9"/>
  <c r="B220" i="9" s="1"/>
  <c r="F177" i="4"/>
  <c r="G173" i="1"/>
  <c r="H173" i="1"/>
  <c r="G171" i="1"/>
  <c r="H169" i="1"/>
  <c r="F169" i="4"/>
  <c r="H166" i="1"/>
  <c r="G163" i="1"/>
  <c r="E41" i="9"/>
  <c r="B41" i="9" s="1"/>
  <c r="G161" i="1"/>
  <c r="H158" i="1"/>
  <c r="F159" i="4"/>
  <c r="H155" i="1"/>
  <c r="F218" i="9"/>
  <c r="B218" i="9" s="1"/>
  <c r="C148" i="1"/>
  <c r="G150" i="1"/>
  <c r="C149" i="1"/>
  <c r="H149" i="1" s="1"/>
  <c r="H140" i="1"/>
  <c r="H139" i="1"/>
  <c r="H136" i="1"/>
  <c r="H137" i="1"/>
  <c r="F133" i="4"/>
  <c r="D130" i="1"/>
  <c r="C130" i="1"/>
  <c r="H130" i="1" s="1"/>
  <c r="C129" i="1"/>
  <c r="H131" i="1"/>
  <c r="E39" i="9"/>
  <c r="B39" i="9" s="1"/>
  <c r="H128" i="1"/>
  <c r="D121" i="1"/>
  <c r="C121" i="1"/>
  <c r="G121" i="1" s="1"/>
  <c r="H122" i="1"/>
  <c r="H118" i="1"/>
  <c r="H116" i="1"/>
  <c r="H115" i="1"/>
  <c r="H109" i="1"/>
  <c r="G106" i="1"/>
  <c r="E106" i="4"/>
  <c r="D102" i="1" s="1"/>
  <c r="H95" i="1"/>
  <c r="H94" i="1"/>
  <c r="H89" i="1"/>
  <c r="G88" i="1"/>
  <c r="H86" i="1"/>
  <c r="H83" i="1"/>
  <c r="H82" i="1"/>
  <c r="G80" i="1"/>
  <c r="F83" i="4"/>
  <c r="H79" i="1"/>
  <c r="H76" i="1"/>
  <c r="G74" i="1"/>
  <c r="H73" i="1"/>
  <c r="G71" i="1"/>
  <c r="E33" i="9"/>
  <c r="B33" i="9" s="1"/>
  <c r="E30" i="9"/>
  <c r="B30" i="9" s="1"/>
  <c r="G65" i="1"/>
  <c r="F68" i="4"/>
  <c r="H64" i="1"/>
  <c r="H61" i="1"/>
  <c r="H58" i="1"/>
  <c r="C55" i="1"/>
  <c r="C50" i="1"/>
  <c r="H47" i="1"/>
  <c r="H44" i="1"/>
  <c r="H43" i="1"/>
  <c r="G41" i="1"/>
  <c r="H35" i="1"/>
  <c r="G34" i="1"/>
  <c r="C33" i="1"/>
  <c r="H34" i="1"/>
  <c r="H29" i="1"/>
  <c r="G25" i="1"/>
  <c r="H26" i="1"/>
  <c r="H25" i="1"/>
  <c r="G20" i="1"/>
  <c r="E24" i="9"/>
  <c r="B24" i="9" s="1"/>
  <c r="H19" i="1"/>
  <c r="G16" i="1"/>
  <c r="C13" i="1"/>
  <c r="G13" i="1" s="1"/>
  <c r="H13" i="1"/>
  <c r="H14" i="1"/>
  <c r="E7" i="4"/>
  <c r="D3" i="1" s="1"/>
  <c r="H5" i="1"/>
  <c r="H579" i="1"/>
  <c r="G579" i="1"/>
  <c r="G632" i="1"/>
  <c r="H632" i="1"/>
  <c r="H686" i="1"/>
  <c r="G686" i="1"/>
  <c r="G1278" i="1"/>
  <c r="H1278" i="1"/>
  <c r="G1338" i="1"/>
  <c r="H1338" i="1"/>
  <c r="H1538" i="1"/>
  <c r="G1538" i="1"/>
  <c r="H31" i="1"/>
  <c r="G115" i="1"/>
  <c r="G158" i="1"/>
  <c r="C215" i="1"/>
  <c r="G215" i="1" s="1"/>
  <c r="G281" i="1"/>
  <c r="G427" i="1"/>
  <c r="H528" i="1"/>
  <c r="G528" i="1"/>
  <c r="H599" i="1"/>
  <c r="G599" i="1"/>
  <c r="H704" i="1"/>
  <c r="G704" i="1"/>
  <c r="H740" i="1"/>
  <c r="G740" i="1"/>
  <c r="H1079" i="1"/>
  <c r="G1079" i="1"/>
  <c r="J1476" i="1"/>
  <c r="H1476" i="1"/>
  <c r="H1551" i="1"/>
  <c r="G1551" i="1"/>
  <c r="H1576" i="1"/>
  <c r="H1034" i="1"/>
  <c r="G1034" i="1"/>
  <c r="D49" i="8"/>
  <c r="D43" i="8" s="1"/>
  <c r="C1525" i="1"/>
  <c r="H7" i="1"/>
  <c r="H23" i="1"/>
  <c r="G32" i="1"/>
  <c r="H49" i="1"/>
  <c r="H74" i="1"/>
  <c r="H91" i="1"/>
  <c r="H107" i="1"/>
  <c r="G116" i="1"/>
  <c r="H124" i="1"/>
  <c r="H133" i="1"/>
  <c r="H151" i="1"/>
  <c r="H183" i="1"/>
  <c r="G239" i="1"/>
  <c r="H362" i="1"/>
  <c r="H378" i="1"/>
  <c r="G418" i="1"/>
  <c r="H479" i="1"/>
  <c r="G590" i="1"/>
  <c r="H713" i="1"/>
  <c r="G713" i="1"/>
  <c r="H1187" i="1"/>
  <c r="G1217" i="1"/>
  <c r="G1279" i="1"/>
  <c r="G1339" i="1"/>
  <c r="J1449" i="1"/>
  <c r="H1449" i="1"/>
  <c r="G1476" i="1"/>
  <c r="H1511" i="1"/>
  <c r="G1511" i="1"/>
  <c r="F122" i="6"/>
  <c r="C1416" i="1"/>
  <c r="E52" i="9"/>
  <c r="B52" i="9" s="1"/>
  <c r="H41" i="1"/>
  <c r="H59" i="1"/>
  <c r="G68" i="1"/>
  <c r="H92" i="1"/>
  <c r="G101" i="1"/>
  <c r="H125" i="1"/>
  <c r="H134" i="1"/>
  <c r="G143" i="1"/>
  <c r="H160" i="1"/>
  <c r="G168" i="1"/>
  <c r="H176" i="1"/>
  <c r="G200" i="1"/>
  <c r="G216" i="1"/>
  <c r="G313" i="1"/>
  <c r="H364" i="1"/>
  <c r="H371" i="1"/>
  <c r="H387" i="1"/>
  <c r="H395" i="1"/>
  <c r="H884" i="1"/>
  <c r="H944" i="1"/>
  <c r="G1013" i="1"/>
  <c r="H1013" i="1"/>
  <c r="H1139" i="1"/>
  <c r="H1541" i="1"/>
  <c r="G1541" i="1"/>
  <c r="F594" i="4"/>
  <c r="C588" i="1"/>
  <c r="D593" i="4"/>
  <c r="E87" i="9"/>
  <c r="B87" i="9" s="1"/>
  <c r="B142" i="9"/>
  <c r="E307" i="9"/>
  <c r="B307" i="9" s="1"/>
  <c r="H100" i="1"/>
  <c r="H847" i="1"/>
  <c r="G847" i="1"/>
  <c r="D89" i="6"/>
  <c r="C1384" i="1"/>
  <c r="F90" i="6"/>
  <c r="H510" i="1"/>
  <c r="G510" i="1"/>
  <c r="H1171" i="1"/>
  <c r="G1171" i="1"/>
  <c r="J1468" i="1"/>
  <c r="G1468" i="1"/>
  <c r="I1468" i="1" s="1"/>
  <c r="H1542" i="1"/>
  <c r="G1542" i="1"/>
  <c r="F463" i="4"/>
  <c r="C457" i="1"/>
  <c r="H457" i="1" s="1"/>
  <c r="H52" i="1"/>
  <c r="H68" i="1"/>
  <c r="G77" i="1"/>
  <c r="H85" i="1"/>
  <c r="H101" i="1"/>
  <c r="G110" i="1"/>
  <c r="H143" i="1"/>
  <c r="H201" i="1"/>
  <c r="H241" i="1"/>
  <c r="G364" i="1"/>
  <c r="G406" i="1"/>
  <c r="G743" i="1"/>
  <c r="H743" i="1"/>
  <c r="G840" i="1"/>
  <c r="H840" i="1"/>
  <c r="H1111" i="1"/>
  <c r="G1111" i="1"/>
  <c r="G1198" i="1"/>
  <c r="G1208" i="1"/>
  <c r="H1208" i="1"/>
  <c r="G1419" i="1"/>
  <c r="H1468" i="1"/>
  <c r="H1491" i="1"/>
  <c r="G1491" i="1"/>
  <c r="G1503" i="1"/>
  <c r="H1503" i="1"/>
  <c r="G1528" i="1"/>
  <c r="H1350" i="1"/>
  <c r="G232" i="1"/>
  <c r="H793" i="1"/>
  <c r="G1272" i="1"/>
  <c r="H1272" i="1"/>
  <c r="G1361" i="1"/>
  <c r="H1361" i="1"/>
  <c r="H17" i="1"/>
  <c r="G26" i="1"/>
  <c r="G86" i="1"/>
  <c r="G153" i="1"/>
  <c r="H161" i="1"/>
  <c r="H178" i="1"/>
  <c r="H185" i="1"/>
  <c r="G194" i="1"/>
  <c r="G209" i="1"/>
  <c r="G225" i="1"/>
  <c r="H307" i="1"/>
  <c r="H315" i="1"/>
  <c r="G348" i="1"/>
  <c r="H373" i="1"/>
  <c r="H380" i="1"/>
  <c r="C397" i="1"/>
  <c r="H397" i="1" s="1"/>
  <c r="G660" i="1"/>
  <c r="H698" i="1"/>
  <c r="G698" i="1"/>
  <c r="H787" i="1"/>
  <c r="G787" i="1"/>
  <c r="G858" i="1"/>
  <c r="H858" i="1"/>
  <c r="G876" i="1"/>
  <c r="H876" i="1"/>
  <c r="H903" i="1"/>
  <c r="H1042" i="1"/>
  <c r="H1101" i="1"/>
  <c r="H1162" i="1"/>
  <c r="J1451" i="1"/>
  <c r="H1451" i="1"/>
  <c r="G1451" i="1"/>
  <c r="H1514" i="1"/>
  <c r="G1514" i="1"/>
  <c r="H1556" i="1"/>
  <c r="G1556" i="1"/>
  <c r="G575" i="1"/>
  <c r="H575" i="1"/>
  <c r="F75" i="6"/>
  <c r="C1369" i="1"/>
  <c r="H1369" i="1" s="1"/>
  <c r="B77" i="9"/>
  <c r="B156" i="9"/>
  <c r="E625" i="4"/>
  <c r="D619" i="1" s="1"/>
  <c r="D620" i="1"/>
  <c r="G620" i="1" s="1"/>
  <c r="H744" i="1"/>
  <c r="G744" i="1"/>
  <c r="H886" i="1"/>
  <c r="G886" i="1"/>
  <c r="G1024" i="1"/>
  <c r="H1024" i="1"/>
  <c r="H1209" i="1"/>
  <c r="G1209" i="1"/>
  <c r="D224" i="4"/>
  <c r="F225" i="4"/>
  <c r="F516" i="4"/>
  <c r="D515" i="4"/>
  <c r="F63" i="5"/>
  <c r="C1041" i="1"/>
  <c r="G1041" i="1" s="1"/>
  <c r="I30" i="3"/>
  <c r="D1453" i="1"/>
  <c r="H67" i="1"/>
  <c r="G355" i="1"/>
  <c r="H10" i="1"/>
  <c r="G61" i="1"/>
  <c r="C299" i="1"/>
  <c r="G299" i="1" s="1"/>
  <c r="H432" i="1"/>
  <c r="G432" i="1"/>
  <c r="H1265" i="1"/>
  <c r="G1265" i="1"/>
  <c r="F134" i="4"/>
  <c r="E129" i="6"/>
  <c r="D1423" i="1" s="1"/>
  <c r="D106" i="4"/>
  <c r="F112" i="4"/>
  <c r="H441" i="1"/>
  <c r="G136" i="1"/>
  <c r="H563" i="1"/>
  <c r="G563" i="1"/>
  <c r="G11" i="1"/>
  <c r="H53" i="1"/>
  <c r="G62" i="1"/>
  <c r="H70" i="1"/>
  <c r="H103" i="1"/>
  <c r="H119" i="1"/>
  <c r="G137" i="1"/>
  <c r="H187" i="1"/>
  <c r="G203" i="1"/>
  <c r="G234" i="1"/>
  <c r="H252" i="1"/>
  <c r="H261" i="1"/>
  <c r="H316" i="1"/>
  <c r="G324" i="1"/>
  <c r="H333" i="1"/>
  <c r="G357" i="1"/>
  <c r="H382" i="1"/>
  <c r="H389" i="1"/>
  <c r="G832" i="1"/>
  <c r="H850" i="1"/>
  <c r="G850" i="1"/>
  <c r="G896" i="1"/>
  <c r="H947" i="1"/>
  <c r="H1025" i="1"/>
  <c r="G1025" i="1"/>
  <c r="H1151" i="1"/>
  <c r="H1494" i="1"/>
  <c r="G1494" i="1"/>
  <c r="H1055" i="1"/>
  <c r="G1055" i="1"/>
  <c r="H1075" i="1"/>
  <c r="G1075" i="1"/>
  <c r="C1333" i="1"/>
  <c r="J1462" i="1"/>
  <c r="G1462" i="1"/>
  <c r="I1462" i="1" s="1"/>
  <c r="H626" i="1"/>
  <c r="G626" i="1"/>
  <c r="H869" i="1"/>
  <c r="H1123" i="1"/>
  <c r="G1123" i="1"/>
  <c r="H1303" i="1"/>
  <c r="G1303" i="1"/>
  <c r="H1355" i="1"/>
  <c r="G1355" i="1"/>
  <c r="H1434" i="1"/>
  <c r="G1434" i="1"/>
  <c r="G1483" i="1"/>
  <c r="H1483" i="1"/>
  <c r="G1519" i="1"/>
  <c r="C1057" i="1"/>
  <c r="H1057" i="1" s="1"/>
  <c r="D78" i="5"/>
  <c r="G350" i="1"/>
  <c r="H121" i="1"/>
  <c r="H227" i="1"/>
  <c r="G243" i="1"/>
  <c r="G300" i="1"/>
  <c r="G359" i="1"/>
  <c r="C424" i="1"/>
  <c r="H424" i="1" s="1"/>
  <c r="H755" i="1"/>
  <c r="G755" i="1"/>
  <c r="H773" i="1"/>
  <c r="G773" i="1"/>
  <c r="G1242" i="1"/>
  <c r="H1242" i="1"/>
  <c r="H1314" i="1"/>
  <c r="G1314" i="1"/>
  <c r="G1334" i="1"/>
  <c r="H1334" i="1"/>
  <c r="C463" i="1"/>
  <c r="G463" i="1" s="1"/>
  <c r="F469" i="4"/>
  <c r="E177" i="5"/>
  <c r="F177" i="5" s="1"/>
  <c r="D1157" i="1"/>
  <c r="F244" i="9"/>
  <c r="B244" i="9" s="1"/>
  <c r="G155" i="1"/>
  <c r="G988" i="1"/>
  <c r="H988" i="1"/>
  <c r="H28" i="1"/>
  <c r="G270" i="1"/>
  <c r="G342" i="1"/>
  <c r="H4" i="1"/>
  <c r="H55" i="1"/>
  <c r="H71" i="1"/>
  <c r="G180" i="1"/>
  <c r="G196" i="1"/>
  <c r="H212" i="1"/>
  <c r="G317" i="1"/>
  <c r="G375" i="1"/>
  <c r="H452" i="1"/>
  <c r="H1202" i="1"/>
  <c r="G1202" i="1"/>
  <c r="H1293" i="1"/>
  <c r="G1293" i="1"/>
  <c r="H1346" i="1"/>
  <c r="G1346" i="1"/>
  <c r="J1447" i="1"/>
  <c r="H1447" i="1"/>
  <c r="G1447" i="1"/>
  <c r="D1454" i="1"/>
  <c r="H1454" i="1" s="1"/>
  <c r="G1484" i="1"/>
  <c r="D299" i="4"/>
  <c r="F238" i="9"/>
  <c r="B238" i="9" s="1"/>
  <c r="H1409" i="1"/>
  <c r="G1409" i="1"/>
  <c r="G79" i="1"/>
  <c r="H683" i="1"/>
  <c r="G683" i="1"/>
  <c r="H104" i="1"/>
  <c r="H163" i="1"/>
  <c r="C334" i="1"/>
  <c r="H334" i="1" s="1"/>
  <c r="H20" i="1"/>
  <c r="G5" i="1"/>
  <c r="H37" i="1"/>
  <c r="G47" i="1"/>
  <c r="G56" i="1"/>
  <c r="H80" i="1"/>
  <c r="G89" i="1"/>
  <c r="H97" i="1"/>
  <c r="H113" i="1"/>
  <c r="G122" i="1"/>
  <c r="G131" i="1"/>
  <c r="H181" i="1"/>
  <c r="H189" i="1"/>
  <c r="H205" i="1"/>
  <c r="C221" i="1"/>
  <c r="G236" i="1"/>
  <c r="G279" i="1"/>
  <c r="G326" i="1"/>
  <c r="H360" i="1"/>
  <c r="H376" i="1"/>
  <c r="H384" i="1"/>
  <c r="H416" i="1"/>
  <c r="H425" i="1"/>
  <c r="G425" i="1"/>
  <c r="H728" i="1"/>
  <c r="G728" i="1"/>
  <c r="H747" i="1"/>
  <c r="G747" i="1"/>
  <c r="G889" i="1"/>
  <c r="H889" i="1"/>
  <c r="H914" i="1"/>
  <c r="H940" i="1"/>
  <c r="G940" i="1"/>
  <c r="G1093" i="1"/>
  <c r="G1386" i="1"/>
  <c r="H1386" i="1"/>
  <c r="D139" i="4"/>
  <c r="F140" i="4"/>
  <c r="F422" i="4"/>
  <c r="D421" i="4"/>
  <c r="C415" i="1" s="1"/>
  <c r="F571" i="4"/>
  <c r="C565" i="1"/>
  <c r="H565" i="1" s="1"/>
  <c r="E69" i="5"/>
  <c r="D1047" i="1" s="1"/>
  <c r="D1048" i="1"/>
  <c r="H1048" i="1" s="1"/>
  <c r="C1104" i="1"/>
  <c r="H1104" i="1" s="1"/>
  <c r="F126" i="5"/>
  <c r="E134" i="5"/>
  <c r="D1112" i="1" s="1"/>
  <c r="D1120" i="1"/>
  <c r="D6" i="8"/>
  <c r="C1481" i="1" s="1"/>
  <c r="H1481" i="1" s="1"/>
  <c r="G1227" i="1"/>
  <c r="H1227" i="1"/>
  <c r="H16" i="1"/>
  <c r="H142" i="1"/>
  <c r="H8" i="1"/>
  <c r="H675" i="1"/>
  <c r="G675" i="1"/>
  <c r="H1573" i="1"/>
  <c r="G1573" i="1"/>
  <c r="E27" i="9"/>
  <c r="B27" i="9" s="1"/>
  <c r="H1565" i="1"/>
  <c r="G1565" i="1"/>
  <c r="H112" i="1"/>
  <c r="H88" i="1"/>
  <c r="H106" i="1"/>
  <c r="H198" i="1"/>
  <c r="G335" i="1"/>
  <c r="G384" i="1"/>
  <c r="G416" i="1"/>
  <c r="H608" i="1"/>
  <c r="G608" i="1"/>
  <c r="H720" i="1"/>
  <c r="G720" i="1"/>
  <c r="H1010" i="1"/>
  <c r="G1010" i="1"/>
  <c r="H1136" i="1"/>
  <c r="G1536" i="1"/>
  <c r="H1536" i="1"/>
  <c r="D1215" i="1"/>
  <c r="I1449" i="1"/>
  <c r="G1039" i="1"/>
  <c r="H22" i="1"/>
  <c r="H38" i="1"/>
  <c r="G166" i="1"/>
  <c r="H190" i="1"/>
  <c r="G230" i="1"/>
  <c r="G353" i="1"/>
  <c r="H369" i="1"/>
  <c r="H385" i="1"/>
  <c r="G393" i="1"/>
  <c r="H417" i="1"/>
  <c r="H497" i="1"/>
  <c r="G497" i="1"/>
  <c r="H809" i="1"/>
  <c r="G809" i="1"/>
  <c r="H933" i="1"/>
  <c r="G951" i="1"/>
  <c r="H951" i="1"/>
  <c r="G961" i="1"/>
  <c r="H961" i="1"/>
  <c r="H979" i="1"/>
  <c r="G979" i="1"/>
  <c r="G1204" i="1"/>
  <c r="F50" i="6"/>
  <c r="C1344" i="1"/>
  <c r="E22" i="9"/>
  <c r="B22" i="9" s="1"/>
  <c r="H423" i="1"/>
  <c r="H562" i="1"/>
  <c r="H570" i="1"/>
  <c r="H578" i="1"/>
  <c r="H586" i="1"/>
  <c r="H648" i="1"/>
  <c r="H682" i="1"/>
  <c r="H868" i="1"/>
  <c r="H974" i="1"/>
  <c r="G1062" i="1"/>
  <c r="G1102" i="1"/>
  <c r="G1218" i="1"/>
  <c r="H1257" i="1"/>
  <c r="H1320" i="1"/>
  <c r="H1330" i="1"/>
  <c r="H1376" i="1"/>
  <c r="E112" i="9"/>
  <c r="B112" i="9" s="1"/>
  <c r="E148" i="9"/>
  <c r="B148" i="9" s="1"/>
  <c r="F261" i="9"/>
  <c r="B261" i="9" s="1"/>
  <c r="F267" i="9"/>
  <c r="B267" i="9" s="1"/>
  <c r="H468" i="1"/>
  <c r="H537" i="1"/>
  <c r="H571" i="1"/>
  <c r="G794" i="1"/>
  <c r="G894" i="1"/>
  <c r="G901" i="1"/>
  <c r="G922" i="1"/>
  <c r="H930" i="1"/>
  <c r="H968" i="1"/>
  <c r="H1017" i="1"/>
  <c r="H1155" i="1"/>
  <c r="H1163" i="1"/>
  <c r="H1348" i="1"/>
  <c r="H1462" i="1"/>
  <c r="D472" i="4"/>
  <c r="E580" i="4"/>
  <c r="D574" i="1" s="1"/>
  <c r="F250" i="9"/>
  <c r="B250" i="9" s="1"/>
  <c r="F256" i="9"/>
  <c r="B256" i="9" s="1"/>
  <c r="E295" i="9"/>
  <c r="B295" i="9" s="1"/>
  <c r="H477" i="1"/>
  <c r="G649" i="1"/>
  <c r="H745" i="1"/>
  <c r="H1340" i="1"/>
  <c r="G1378" i="1"/>
  <c r="G1498" i="1"/>
  <c r="G1520" i="1"/>
  <c r="E196" i="4"/>
  <c r="D192" i="1" s="1"/>
  <c r="E263" i="4"/>
  <c r="D259" i="1" s="1"/>
  <c r="F262" i="9"/>
  <c r="B262" i="9" s="1"/>
  <c r="F268" i="9"/>
  <c r="B268" i="9" s="1"/>
  <c r="H597" i="1"/>
  <c r="H650" i="1"/>
  <c r="G690" i="1"/>
  <c r="H817" i="1"/>
  <c r="G863" i="1"/>
  <c r="G953" i="1"/>
  <c r="G1145" i="1"/>
  <c r="G1196" i="1"/>
  <c r="H1455" i="1"/>
  <c r="G1485" i="1"/>
  <c r="G1505" i="1"/>
  <c r="H1529" i="1"/>
  <c r="G1548" i="1"/>
  <c r="G1566" i="1"/>
  <c r="G1574" i="1"/>
  <c r="D163" i="4"/>
  <c r="B93" i="9"/>
  <c r="B263" i="9"/>
  <c r="B269" i="9"/>
  <c r="G519" i="1"/>
  <c r="H606" i="1"/>
  <c r="G714" i="1"/>
  <c r="G721" i="1"/>
  <c r="G745" i="1"/>
  <c r="G767" i="1"/>
  <c r="G848" i="1"/>
  <c r="H1033" i="1"/>
  <c r="G1040" i="1"/>
  <c r="H1156" i="1"/>
  <c r="G1220" i="1"/>
  <c r="G1228" i="1"/>
  <c r="G1280" i="1"/>
  <c r="H1287" i="1"/>
  <c r="G1371" i="1"/>
  <c r="J1455" i="1"/>
  <c r="F164" i="5"/>
  <c r="E125" i="9"/>
  <c r="B125" i="9" s="1"/>
  <c r="F216" i="9"/>
  <c r="B216" i="9" s="1"/>
  <c r="F222" i="9"/>
  <c r="B222" i="9" s="1"/>
  <c r="G486" i="1"/>
  <c r="H504" i="1"/>
  <c r="G555" i="1"/>
  <c r="G572" i="1"/>
  <c r="H589" i="1"/>
  <c r="H624" i="1"/>
  <c r="G729" i="1"/>
  <c r="G753" i="1"/>
  <c r="G1130" i="1"/>
  <c r="H1229" i="1"/>
  <c r="G1332" i="1"/>
  <c r="G1446" i="1"/>
  <c r="I1446" i="1" s="1"/>
  <c r="G1450" i="1"/>
  <c r="I1450" i="1" s="1"/>
  <c r="E82" i="4"/>
  <c r="D78" i="1" s="1"/>
  <c r="D344" i="4"/>
  <c r="B150" i="9"/>
  <c r="F228" i="9"/>
  <c r="B228" i="9" s="1"/>
  <c r="F234" i="9"/>
  <c r="B234" i="9" s="1"/>
  <c r="H487" i="1"/>
  <c r="H556" i="1"/>
  <c r="H598" i="1"/>
  <c r="G606" i="1"/>
  <c r="H642" i="1"/>
  <c r="H651" i="1"/>
  <c r="H677" i="1"/>
  <c r="H754" i="1"/>
  <c r="G804" i="1"/>
  <c r="G910" i="1"/>
  <c r="G970" i="1"/>
  <c r="H977" i="1"/>
  <c r="G1073" i="1"/>
  <c r="G1238" i="1"/>
  <c r="H1246" i="1"/>
  <c r="G1288" i="1"/>
  <c r="H1308" i="1"/>
  <c r="H1324" i="1"/>
  <c r="H1357" i="1"/>
  <c r="H1365" i="1"/>
  <c r="H1428" i="1"/>
  <c r="H1470" i="1"/>
  <c r="G1478" i="1"/>
  <c r="I1478" i="1" s="1"/>
  <c r="G1567" i="1"/>
  <c r="G1575" i="1"/>
  <c r="E50" i="4"/>
  <c r="E311" i="4"/>
  <c r="D306" i="1" s="1"/>
  <c r="F240" i="9"/>
  <c r="B240" i="9" s="1"/>
  <c r="F246" i="9"/>
  <c r="B246" i="9" s="1"/>
  <c r="H435" i="1"/>
  <c r="H505" i="1"/>
  <c r="H513" i="1"/>
  <c r="G566" i="1"/>
  <c r="H616" i="1"/>
  <c r="H625" i="1"/>
  <c r="H669" i="1"/>
  <c r="G685" i="1"/>
  <c r="H709" i="1"/>
  <c r="H731" i="1"/>
  <c r="H769" i="1"/>
  <c r="H790" i="1"/>
  <c r="H804" i="1"/>
  <c r="G812" i="1"/>
  <c r="H865" i="1"/>
  <c r="H970" i="1"/>
  <c r="G1106" i="1"/>
  <c r="G1181" i="1"/>
  <c r="H1190" i="1"/>
  <c r="G1230" i="1"/>
  <c r="H1239" i="1"/>
  <c r="G1246" i="1"/>
  <c r="H1253" i="1"/>
  <c r="H1289" i="1"/>
  <c r="G1389" i="1"/>
  <c r="G1428" i="1"/>
  <c r="J1440" i="1"/>
  <c r="G1457" i="1"/>
  <c r="H1464" i="1"/>
  <c r="I1464" i="1" s="1"/>
  <c r="E138" i="9"/>
  <c r="B138" i="9" s="1"/>
  <c r="B145" i="9"/>
  <c r="B270" i="9"/>
  <c r="B127" i="9"/>
  <c r="B151" i="9"/>
  <c r="G488" i="1"/>
  <c r="G731" i="1"/>
  <c r="G769" i="1"/>
  <c r="G776" i="1"/>
  <c r="H797" i="1"/>
  <c r="H873" i="1"/>
  <c r="H948" i="1"/>
  <c r="G956" i="1"/>
  <c r="G1028" i="1"/>
  <c r="G1051" i="1"/>
  <c r="G1067" i="1"/>
  <c r="G1099" i="1"/>
  <c r="G1205" i="1"/>
  <c r="H1230" i="1"/>
  <c r="G1317" i="1"/>
  <c r="G1381" i="1"/>
  <c r="H1389" i="1"/>
  <c r="G1440" i="1"/>
  <c r="J1472" i="1"/>
  <c r="E133" i="9"/>
  <c r="B133" i="9" s="1"/>
  <c r="F259" i="9"/>
  <c r="B259" i="9" s="1"/>
  <c r="B271" i="9"/>
  <c r="H428" i="1"/>
  <c r="G436" i="1"/>
  <c r="H549" i="1"/>
  <c r="H591" i="1"/>
  <c r="H717" i="1"/>
  <c r="H926" i="1"/>
  <c r="G1006" i="1"/>
  <c r="H1283" i="1"/>
  <c r="H1440" i="1"/>
  <c r="G454" i="1"/>
  <c r="G515" i="1"/>
  <c r="H558" i="1"/>
  <c r="H600" i="1"/>
  <c r="G617" i="1"/>
  <c r="G702" i="1"/>
  <c r="G844" i="1"/>
  <c r="G919" i="1"/>
  <c r="G965" i="1"/>
  <c r="G1326" i="1"/>
  <c r="H1374" i="1"/>
  <c r="G1413" i="1"/>
  <c r="G1488" i="1"/>
  <c r="G1508" i="1"/>
  <c r="G1552" i="1"/>
  <c r="E459" i="4"/>
  <c r="D453" i="1" s="1"/>
  <c r="E157" i="9"/>
  <c r="B157" i="9" s="1"/>
  <c r="H455" i="1"/>
  <c r="H498" i="1"/>
  <c r="G541" i="1"/>
  <c r="G763" i="1"/>
  <c r="G770" i="1"/>
  <c r="G806" i="1"/>
  <c r="G949" i="1"/>
  <c r="G1231" i="1"/>
  <c r="G1248" i="1"/>
  <c r="G1269" i="1"/>
  <c r="G1276" i="1"/>
  <c r="H1301" i="1"/>
  <c r="G1398" i="1"/>
  <c r="H1430" i="1"/>
  <c r="H1473" i="1"/>
  <c r="I1473" i="1" s="1"/>
  <c r="H1480" i="1"/>
  <c r="G1495" i="1"/>
  <c r="G1534" i="1"/>
  <c r="G1543" i="1"/>
  <c r="E484" i="4"/>
  <c r="D478" i="1" s="1"/>
  <c r="D69" i="5"/>
  <c r="C1047" i="1" s="1"/>
  <c r="G1047" i="1" s="1"/>
  <c r="E305" i="9"/>
  <c r="B305" i="9" s="1"/>
  <c r="G550" i="1"/>
  <c r="G592" i="1"/>
  <c r="G662" i="1"/>
  <c r="G814" i="1"/>
  <c r="G830" i="1"/>
  <c r="G883" i="1"/>
  <c r="G898" i="1"/>
  <c r="G935" i="1"/>
  <c r="H1043" i="1"/>
  <c r="G1052" i="1"/>
  <c r="H1117" i="1"/>
  <c r="H1193" i="1"/>
  <c r="H1232" i="1"/>
  <c r="G1263" i="1"/>
  <c r="H1311" i="1"/>
  <c r="G1336" i="1"/>
  <c r="H1352" i="1"/>
  <c r="D124" i="4"/>
  <c r="E275" i="9"/>
  <c r="B275" i="9" s="1"/>
  <c r="E116" i="9"/>
  <c r="B116" i="9" s="1"/>
  <c r="F219" i="9"/>
  <c r="B219" i="9" s="1"/>
  <c r="H482" i="1"/>
  <c r="G490" i="1"/>
  <c r="H551" i="1"/>
  <c r="H577" i="1"/>
  <c r="H593" i="1"/>
  <c r="H655" i="1"/>
  <c r="H681" i="1"/>
  <c r="G718" i="1"/>
  <c r="G734" i="1"/>
  <c r="H1185" i="1"/>
  <c r="H1256" i="1"/>
  <c r="H1270" i="1"/>
  <c r="G1353" i="1"/>
  <c r="H1399" i="1"/>
  <c r="G1407" i="1"/>
  <c r="H1422" i="1"/>
  <c r="I1448" i="1"/>
  <c r="I1452" i="1"/>
  <c r="E114" i="6"/>
  <c r="B31" i="9"/>
  <c r="E46" i="9"/>
  <c r="B46" i="9" s="1"/>
  <c r="E51" i="9"/>
  <c r="B51" i="9" s="1"/>
  <c r="B61" i="9"/>
  <c r="E76" i="9"/>
  <c r="B76" i="9" s="1"/>
  <c r="E81" i="9"/>
  <c r="B81" i="9" s="1"/>
  <c r="B91" i="9"/>
  <c r="E106" i="9"/>
  <c r="B106" i="9" s="1"/>
  <c r="E147" i="9"/>
  <c r="B147" i="9" s="1"/>
  <c r="F225" i="9"/>
  <c r="B225" i="9" s="1"/>
  <c r="F231" i="9"/>
  <c r="B231" i="9" s="1"/>
  <c r="E273" i="9"/>
  <c r="B273" i="9" s="1"/>
  <c r="D7" i="4"/>
  <c r="C3" i="1" s="1"/>
  <c r="G508" i="1"/>
  <c r="G577" i="1"/>
  <c r="H611" i="1"/>
  <c r="H620" i="1"/>
  <c r="G628" i="1"/>
  <c r="G681" i="1"/>
  <c r="H727" i="1"/>
  <c r="H815" i="1"/>
  <c r="H839" i="1"/>
  <c r="G899" i="1"/>
  <c r="G959" i="1"/>
  <c r="H1061" i="1"/>
  <c r="G1256" i="1"/>
  <c r="H1353" i="1"/>
  <c r="H1407" i="1"/>
  <c r="G1422" i="1"/>
  <c r="G1432" i="1"/>
  <c r="G1461" i="1"/>
  <c r="H1475" i="1"/>
  <c r="E224" i="4"/>
  <c r="D220" i="1" s="1"/>
  <c r="E529" i="4"/>
  <c r="D523" i="1" s="1"/>
  <c r="D24" i="8"/>
  <c r="C1499" i="1" s="1"/>
  <c r="E141" i="9"/>
  <c r="B141" i="9" s="1"/>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9" i="1"/>
  <c r="H144" i="1"/>
  <c r="G144"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56" i="1"/>
  <c r="G356"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H653" i="1"/>
  <c r="G653" i="1"/>
  <c r="H668" i="1"/>
  <c r="G668" i="1"/>
  <c r="H674" i="1"/>
  <c r="G674" i="1"/>
  <c r="H699" i="1"/>
  <c r="G699" i="1"/>
  <c r="G22" i="1"/>
  <c r="G31" i="1"/>
  <c r="G127" i="1"/>
  <c r="H170" i="1"/>
  <c r="G170" i="1"/>
  <c r="G184"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H430" i="1"/>
  <c r="G433" i="1"/>
  <c r="H439" i="1"/>
  <c r="G442" i="1"/>
  <c r="H448" i="1"/>
  <c r="G451"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H427" i="1"/>
  <c r="G430" i="1"/>
  <c r="G439" i="1"/>
  <c r="H445" i="1"/>
  <c r="G448" i="1"/>
  <c r="H454"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H1036" i="1"/>
  <c r="G1036" i="1"/>
  <c r="G1059" i="1"/>
  <c r="H1059" i="1"/>
  <c r="H1066" i="1"/>
  <c r="G1066" i="1"/>
  <c r="G1068" i="1"/>
  <c r="H1068" i="1"/>
  <c r="G1077" i="1"/>
  <c r="H1077" i="1"/>
  <c r="H1081" i="1"/>
  <c r="G1081" i="1"/>
  <c r="G1116" i="1"/>
  <c r="H1116" i="1"/>
  <c r="H1172" i="1"/>
  <c r="G1172"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G927" i="1"/>
  <c r="H927" i="1"/>
  <c r="H950" i="1"/>
  <c r="G950" i="1"/>
  <c r="G957" i="1"/>
  <c r="H957" i="1"/>
  <c r="H991" i="1"/>
  <c r="G991" i="1"/>
  <c r="H1009" i="1"/>
  <c r="G1009" i="1"/>
  <c r="G1032" i="1"/>
  <c r="H1032" i="1"/>
  <c r="G1053" i="1"/>
  <c r="H1053"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G1122" i="1"/>
  <c r="H1122" i="1"/>
  <c r="G1140" i="1"/>
  <c r="H1140" i="1"/>
  <c r="H1142" i="1"/>
  <c r="G1142" i="1"/>
  <c r="H1160" i="1"/>
  <c r="H1165" i="1"/>
  <c r="G1165" i="1"/>
  <c r="H1296" i="1"/>
  <c r="G1296" i="1"/>
  <c r="H1302" i="1"/>
  <c r="G1302" i="1"/>
  <c r="H1327" i="1"/>
  <c r="G1327" i="1"/>
  <c r="H1349" i="1"/>
  <c r="G1349" i="1"/>
  <c r="H1360" i="1"/>
  <c r="G1360" i="1"/>
  <c r="H1392" i="1"/>
  <c r="G1392" i="1"/>
  <c r="H1395" i="1"/>
  <c r="G1395" i="1"/>
  <c r="H1404" i="1"/>
  <c r="G1404" i="1"/>
  <c r="H1433" i="1"/>
  <c r="G1433" i="1"/>
  <c r="G1454" i="1"/>
  <c r="G1456" i="1"/>
  <c r="J1456" i="1"/>
  <c r="H1456" i="1"/>
  <c r="G1460" i="1"/>
  <c r="H1559" i="1"/>
  <c r="G1559" i="1"/>
  <c r="H1467" i="1"/>
  <c r="J1467" i="1"/>
  <c r="D580" i="4"/>
  <c r="F581" i="4"/>
  <c r="H310" i="9"/>
  <c r="D1167"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H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I1459" i="1" s="1"/>
  <c r="G1477" i="1"/>
  <c r="J1477" i="1"/>
  <c r="H1477" i="1"/>
  <c r="G1479" i="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I1441" i="1" s="1"/>
  <c r="H1465" i="1"/>
  <c r="I1465" i="1" s="1"/>
  <c r="J1465" i="1"/>
  <c r="H1545" i="1"/>
  <c r="G1545" i="1"/>
  <c r="D363" i="4"/>
  <c r="F364" i="4"/>
  <c r="H1285" i="1"/>
  <c r="G1285" i="1"/>
  <c r="H1291" i="1"/>
  <c r="G1291" i="1"/>
  <c r="H1372" i="1"/>
  <c r="G1372" i="1"/>
  <c r="H1426" i="1"/>
  <c r="G1426" i="1"/>
  <c r="I1455" i="1"/>
  <c r="H1469" i="1"/>
  <c r="G1469"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C1154" i="1"/>
  <c r="H30" i="3"/>
  <c r="C1453" i="1"/>
  <c r="D459" i="4"/>
  <c r="F460" i="4"/>
  <c r="G143" i="9"/>
  <c r="E143" i="9" s="1"/>
  <c r="B143" i="9" s="1"/>
  <c r="F603" i="4"/>
  <c r="F41" i="5"/>
  <c r="C1019" i="1"/>
  <c r="G290" i="9"/>
  <c r="F88" i="5"/>
  <c r="D5" i="7"/>
  <c r="C1437" i="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19" i="1"/>
  <c r="G1131" i="1"/>
  <c r="G1146" i="1"/>
  <c r="G1158" i="1"/>
  <c r="G1176" i="1"/>
  <c r="G1194" i="1"/>
  <c r="G1211" i="1"/>
  <c r="H1244" i="1"/>
  <c r="H1249" i="1"/>
  <c r="G1249" i="1"/>
  <c r="H1258" i="1"/>
  <c r="H1288" i="1"/>
  <c r="G1328" i="1"/>
  <c r="H1339" i="1"/>
  <c r="H1364" i="1"/>
  <c r="H1378" i="1"/>
  <c r="H1405" i="1"/>
  <c r="H1438" i="1"/>
  <c r="J1473" i="1"/>
  <c r="G1557" i="1"/>
  <c r="E163" i="4"/>
  <c r="D159" i="1" s="1"/>
  <c r="D215" i="4"/>
  <c r="E644" i="4"/>
  <c r="D638" i="1" s="1"/>
  <c r="F13" i="5"/>
  <c r="D12" i="5"/>
  <c r="H290" i="9"/>
  <c r="E87" i="5"/>
  <c r="D1065" i="1" s="1"/>
  <c r="H1065" i="1" s="1"/>
  <c r="D238" i="5"/>
  <c r="F239" i="5"/>
  <c r="F43" i="6"/>
  <c r="C1337" i="1"/>
  <c r="F115" i="6"/>
  <c r="D114" i="6"/>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44" i="9"/>
  <c r="B50" i="9"/>
  <c r="B62" i="9"/>
  <c r="B68" i="9"/>
  <c r="B80" i="9"/>
  <c r="B92" i="9"/>
  <c r="B104" i="9"/>
  <c r="E152" i="4"/>
  <c r="H21" i="9" s="1"/>
  <c r="D206" i="5"/>
  <c r="D176" i="5" s="1"/>
  <c r="F207" i="5"/>
  <c r="D35" i="6"/>
  <c r="F36" i="6"/>
  <c r="B121" i="9"/>
  <c r="E105" i="9"/>
  <c r="B105" i="9" s="1"/>
  <c r="E111" i="9"/>
  <c r="B111" i="9" s="1"/>
  <c r="E117" i="9"/>
  <c r="B117" i="9" s="1"/>
  <c r="F277" i="9"/>
  <c r="E118" i="9"/>
  <c r="B118" i="9" s="1"/>
  <c r="F217" i="9"/>
  <c r="B217" i="9" s="1"/>
  <c r="F214" i="9"/>
  <c r="B214" i="9" s="1"/>
  <c r="B221" i="9"/>
  <c r="F229" i="9"/>
  <c r="B229" i="9" s="1"/>
  <c r="F241" i="9"/>
  <c r="B241" i="9" s="1"/>
  <c r="F253" i="9"/>
  <c r="B253" i="9" s="1"/>
  <c r="F265" i="9"/>
  <c r="B265" i="9" s="1"/>
  <c r="E237" i="5" l="1"/>
  <c r="I23" i="3" s="1"/>
  <c r="F245" i="5"/>
  <c r="H1401" i="1"/>
  <c r="H1222" i="1"/>
  <c r="E165" i="9"/>
  <c r="B165" i="9" s="1"/>
  <c r="H1384" i="1"/>
  <c r="H1322" i="1"/>
  <c r="G1219" i="1"/>
  <c r="H1201" i="1"/>
  <c r="G1175" i="1"/>
  <c r="D1154" i="1"/>
  <c r="H308" i="9"/>
  <c r="E308" i="9" s="1"/>
  <c r="B308" i="9" s="1"/>
  <c r="H1120" i="1"/>
  <c r="F69" i="5"/>
  <c r="H1023" i="1"/>
  <c r="G557" i="1"/>
  <c r="H489" i="1"/>
  <c r="H472" i="1"/>
  <c r="H299" i="1"/>
  <c r="G255" i="1"/>
  <c r="G149" i="1"/>
  <c r="G130" i="1"/>
  <c r="G1384" i="1"/>
  <c r="G1333" i="1"/>
  <c r="F190" i="5"/>
  <c r="G310" i="9"/>
  <c r="E310" i="9" s="1"/>
  <c r="B310" i="9" s="1"/>
  <c r="H1167" i="1"/>
  <c r="G1120" i="1"/>
  <c r="G1104" i="1"/>
  <c r="G1065" i="1"/>
  <c r="G1048" i="1"/>
  <c r="H1030" i="1"/>
  <c r="G1030" i="1"/>
  <c r="E7" i="5"/>
  <c r="C1524" i="1"/>
  <c r="H1524" i="1" s="1"/>
  <c r="H581" i="1"/>
  <c r="G581" i="1"/>
  <c r="H568" i="1"/>
  <c r="G568" i="1"/>
  <c r="G565" i="1"/>
  <c r="C478" i="1"/>
  <c r="H478" i="1" s="1"/>
  <c r="H463" i="1"/>
  <c r="G424" i="1"/>
  <c r="G413" i="1"/>
  <c r="H386" i="1"/>
  <c r="G386" i="1"/>
  <c r="E298" i="4"/>
  <c r="D298" i="4"/>
  <c r="H215" i="1"/>
  <c r="D151" i="4"/>
  <c r="D289" i="4" s="1"/>
  <c r="F152" i="4"/>
  <c r="H3" i="1"/>
  <c r="D6" i="4"/>
  <c r="D412" i="4" s="1"/>
  <c r="F7" i="4"/>
  <c r="F593" i="4"/>
  <c r="C587" i="1"/>
  <c r="H587" i="1" s="1"/>
  <c r="H588" i="1"/>
  <c r="G588" i="1"/>
  <c r="G1525" i="1"/>
  <c r="H1525" i="1"/>
  <c r="G334" i="1"/>
  <c r="F515" i="4"/>
  <c r="C509" i="1"/>
  <c r="H509" i="1" s="1"/>
  <c r="I27" i="3"/>
  <c r="D1408" i="1"/>
  <c r="F124" i="4"/>
  <c r="C120" i="1"/>
  <c r="C339" i="1"/>
  <c r="F344" i="4"/>
  <c r="F139" i="4"/>
  <c r="C135" i="1"/>
  <c r="F106" i="4"/>
  <c r="C102" i="1"/>
  <c r="F163" i="4"/>
  <c r="C159" i="1"/>
  <c r="H159" i="1" s="1"/>
  <c r="F224" i="4"/>
  <c r="C220" i="1"/>
  <c r="H1499" i="1"/>
  <c r="G1499" i="1"/>
  <c r="G221" i="1"/>
  <c r="H221" i="1"/>
  <c r="G457" i="1"/>
  <c r="G3" i="1"/>
  <c r="I1451" i="1"/>
  <c r="G509" i="1"/>
  <c r="H1236" i="1"/>
  <c r="F299" i="4"/>
  <c r="C294" i="1"/>
  <c r="H294" i="1" s="1"/>
  <c r="H1416" i="1"/>
  <c r="G1416" i="1"/>
  <c r="H1041" i="1"/>
  <c r="G1344" i="1"/>
  <c r="H1344" i="1"/>
  <c r="I1447" i="1"/>
  <c r="I1444" i="1"/>
  <c r="E6" i="4"/>
  <c r="E412" i="4" s="1"/>
  <c r="D46" i="1"/>
  <c r="F89" i="6"/>
  <c r="C1383" i="1"/>
  <c r="G587" i="1"/>
  <c r="I1476" i="1"/>
  <c r="F421" i="4"/>
  <c r="F472" i="4"/>
  <c r="C466" i="1"/>
  <c r="H466" i="1" s="1"/>
  <c r="F78" i="5"/>
  <c r="C1056" i="1"/>
  <c r="D350" i="4"/>
  <c r="I1440" i="1"/>
  <c r="G1057" i="1"/>
  <c r="G1369" i="1"/>
  <c r="D42" i="8"/>
  <c r="G313" i="9" s="1"/>
  <c r="E313" i="9" s="1"/>
  <c r="B313" i="9" s="1"/>
  <c r="I1479" i="1"/>
  <c r="G397" i="1"/>
  <c r="D1214" i="1"/>
  <c r="G1157" i="1"/>
  <c r="H1157" i="1"/>
  <c r="H1047" i="1"/>
  <c r="I1439" i="1"/>
  <c r="H22" i="3"/>
  <c r="C1153" i="1"/>
  <c r="F258" i="5"/>
  <c r="C1235" i="1"/>
  <c r="F529" i="4"/>
  <c r="D528" i="4"/>
  <c r="C523" i="1"/>
  <c r="F252" i="4"/>
  <c r="C248" i="1"/>
  <c r="E141" i="6"/>
  <c r="D1299" i="1"/>
  <c r="I24" i="3"/>
  <c r="E166" i="9"/>
  <c r="B166" i="9" s="1"/>
  <c r="H1437" i="1"/>
  <c r="G1437" i="1"/>
  <c r="H311" i="9"/>
  <c r="D1183" i="1"/>
  <c r="F396" i="4"/>
  <c r="C391" i="1"/>
  <c r="I1477" i="1"/>
  <c r="H1127" i="1"/>
  <c r="G1127" i="1"/>
  <c r="I1471" i="1"/>
  <c r="I1456" i="1"/>
  <c r="H25" i="3"/>
  <c r="F35" i="6"/>
  <c r="C1329" i="1"/>
  <c r="F567" i="4"/>
  <c r="C561" i="1"/>
  <c r="G1097" i="1"/>
  <c r="H1097" i="1"/>
  <c r="F6" i="4"/>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C293" i="1"/>
  <c r="F82" i="4"/>
  <c r="C78" i="1"/>
  <c r="H1304" i="1"/>
  <c r="G1304" i="1"/>
  <c r="E420" i="4"/>
  <c r="D415" i="1"/>
  <c r="H27" i="3"/>
  <c r="F114" i="6"/>
  <c r="C1408" i="1"/>
  <c r="B192" i="9"/>
  <c r="G1453" i="1"/>
  <c r="H1453" i="1"/>
  <c r="E68" i="5"/>
  <c r="F643" i="4"/>
  <c r="C637" i="1"/>
  <c r="F625" i="4"/>
  <c r="C619" i="1"/>
  <c r="G1167" i="1"/>
  <c r="I1463" i="1"/>
  <c r="I1474" i="1"/>
  <c r="G997" i="1"/>
  <c r="G50" i="1"/>
  <c r="H1337" i="1"/>
  <c r="G133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E6" i="5" l="1"/>
  <c r="I20" i="3"/>
  <c r="D985" i="1"/>
  <c r="G1524" i="1"/>
  <c r="G478" i="1"/>
  <c r="H17" i="3"/>
  <c r="F151" i="4"/>
  <c r="H16" i="3"/>
  <c r="D290" i="4"/>
  <c r="C286" i="1" s="1"/>
  <c r="G314" i="9"/>
  <c r="E314" i="9" s="1"/>
  <c r="B314" i="9" s="1"/>
  <c r="C1517" i="1"/>
  <c r="H1517" i="1" s="1"/>
  <c r="K1451" i="9"/>
  <c r="I34" i="3"/>
  <c r="D407" i="4"/>
  <c r="C402" i="1" s="1"/>
  <c r="G294" i="1"/>
  <c r="C147" i="1"/>
  <c r="G159" i="1"/>
  <c r="D407" i="1"/>
  <c r="E639" i="4"/>
  <c r="D633" i="1" s="1"/>
  <c r="C2" i="1"/>
  <c r="C345" i="1"/>
  <c r="G1056" i="1"/>
  <c r="H1056" i="1"/>
  <c r="D408" i="4"/>
  <c r="H339" i="1"/>
  <c r="G339" i="1"/>
  <c r="F350" i="4"/>
  <c r="H120" i="1"/>
  <c r="G120" i="1"/>
  <c r="G466" i="1"/>
  <c r="D2" i="1"/>
  <c r="I16" i="3"/>
  <c r="H220" i="1"/>
  <c r="G220" i="1"/>
  <c r="H102" i="1"/>
  <c r="G102" i="1"/>
  <c r="H135" i="1"/>
  <c r="G135" i="1"/>
  <c r="G1383" i="1"/>
  <c r="H1383" i="1"/>
  <c r="D984" i="1"/>
  <c r="H1215" i="1"/>
  <c r="G1215" i="1"/>
  <c r="G1183" i="1"/>
  <c r="H1183" i="1"/>
  <c r="G1124" i="1"/>
  <c r="H1124" i="1"/>
  <c r="H211" i="1"/>
  <c r="G211" i="1"/>
  <c r="H46" i="1"/>
  <c r="G46" i="1"/>
  <c r="F237" i="5"/>
  <c r="H23" i="3"/>
  <c r="C1214" i="1"/>
  <c r="H78" i="1"/>
  <c r="G78" i="1"/>
  <c r="H306" i="1"/>
  <c r="G306" i="1"/>
  <c r="H1518" i="1"/>
  <c r="G1518" i="1"/>
  <c r="H1329" i="1"/>
  <c r="G1329" i="1"/>
  <c r="H147" i="1"/>
  <c r="G147" i="1"/>
  <c r="D175" i="5"/>
  <c r="B316" i="9"/>
  <c r="E315" i="9"/>
  <c r="I10" i="3" s="1"/>
  <c r="D1435" i="1"/>
  <c r="I28" i="3"/>
  <c r="F141" i="6"/>
  <c r="C1435" i="1"/>
  <c r="H9" i="3" s="1"/>
  <c r="H28" i="3"/>
  <c r="F420" i="4"/>
  <c r="D635" i="4"/>
  <c r="C414" i="1"/>
  <c r="H248" i="1"/>
  <c r="G248" i="1"/>
  <c r="I21" i="3"/>
  <c r="D1046" i="1"/>
  <c r="E311" i="9"/>
  <c r="B311" i="9" s="1"/>
  <c r="E408" i="4"/>
  <c r="D403" i="1" s="1"/>
  <c r="D345" i="1"/>
  <c r="H345" i="1" s="1"/>
  <c r="H1423" i="1"/>
  <c r="G1423" i="1"/>
  <c r="H523" i="1"/>
  <c r="G523" i="1"/>
  <c r="D413" i="4"/>
  <c r="D414" i="4" s="1"/>
  <c r="D291" i="4"/>
  <c r="C285" i="1"/>
  <c r="E289" i="4"/>
  <c r="F289" i="4" s="1"/>
  <c r="I17" i="3"/>
  <c r="D147" i="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G1517" i="1" l="1"/>
  <c r="H11" i="3"/>
  <c r="N3" i="9" s="1"/>
  <c r="F407" i="4"/>
  <c r="G2" i="1"/>
  <c r="E312" i="9"/>
  <c r="F408" i="4"/>
  <c r="C403" i="1"/>
  <c r="H403" i="1" s="1"/>
  <c r="H2" i="1"/>
  <c r="K3" i="9"/>
  <c r="H522" i="1"/>
  <c r="G522" i="1"/>
  <c r="C409" i="1"/>
  <c r="H414" i="1"/>
  <c r="G414" i="1"/>
  <c r="E413" i="4"/>
  <c r="F413" i="4" s="1"/>
  <c r="E291" i="4"/>
  <c r="D287" i="1" s="1"/>
  <c r="D285" i="1"/>
  <c r="H285" i="1" s="1"/>
  <c r="E290" i="4"/>
  <c r="H985" i="1"/>
  <c r="G985" i="1"/>
  <c r="F639" i="4"/>
  <c r="C633" i="1"/>
  <c r="G1153" i="1"/>
  <c r="F291" i="4"/>
  <c r="C287" i="1"/>
  <c r="F635" i="4"/>
  <c r="C629" i="1"/>
  <c r="G345" i="1"/>
  <c r="H402" i="1"/>
  <c r="G402" i="1"/>
  <c r="H407" i="1"/>
  <c r="G407" i="1"/>
  <c r="B318" i="9"/>
  <c r="E317" i="9"/>
  <c r="I9" i="3" s="1"/>
  <c r="C630" i="1"/>
  <c r="F636" i="4"/>
  <c r="D415" i="4"/>
  <c r="D640" i="4"/>
  <c r="C408" i="1"/>
  <c r="H1214" i="1"/>
  <c r="G1214" i="1"/>
  <c r="H278" i="9"/>
  <c r="H1435" i="1"/>
  <c r="G1435" i="1"/>
  <c r="G278" i="9"/>
  <c r="G285" i="9"/>
  <c r="E285" i="9" s="1"/>
  <c r="B285" i="9" s="1"/>
  <c r="F6" i="5"/>
  <c r="C984" i="1"/>
  <c r="H1046" i="1"/>
  <c r="G1046" i="1"/>
  <c r="F175" i="5"/>
  <c r="C1152" i="1"/>
  <c r="I11" i="3" l="1"/>
  <c r="G403" i="1"/>
  <c r="D286" i="1"/>
  <c r="H286" i="1" s="1"/>
  <c r="F290" i="4"/>
  <c r="G285" i="1"/>
  <c r="E278" i="9"/>
  <c r="B278" i="9" s="1"/>
  <c r="G287" i="1"/>
  <c r="H287" i="1"/>
  <c r="E415" i="4"/>
  <c r="D410" i="1" s="1"/>
  <c r="E640" i="4"/>
  <c r="F640" i="4" s="1"/>
  <c r="D408" i="1"/>
  <c r="G408" i="1" s="1"/>
  <c r="E414" i="4"/>
  <c r="D642" i="4"/>
  <c r="C634" i="1"/>
  <c r="G984" i="1"/>
  <c r="H8" i="3"/>
  <c r="H984" i="1"/>
  <c r="F415" i="4"/>
  <c r="C410" i="1"/>
  <c r="H633" i="1"/>
  <c r="G633" i="1"/>
  <c r="G1152" i="1"/>
  <c r="H1152" i="1"/>
  <c r="H630" i="1"/>
  <c r="G630" i="1"/>
  <c r="H629" i="1"/>
  <c r="G629" i="1"/>
  <c r="D641" i="4"/>
  <c r="G286" i="1" l="1"/>
  <c r="E277" i="9"/>
  <c r="I8" i="3" s="1"/>
  <c r="D409" i="1"/>
  <c r="H409" i="1" s="1"/>
  <c r="F414" i="4"/>
  <c r="H408" i="1"/>
  <c r="G409" i="1"/>
  <c r="M3" i="9"/>
  <c r="E642" i="4"/>
  <c r="D634" i="1"/>
  <c r="E641" i="4"/>
  <c r="F641" i="4" s="1"/>
  <c r="F642" i="4"/>
  <c r="D646" i="4"/>
  <c r="C636" i="1"/>
  <c r="D645" i="4"/>
  <c r="C635" i="1"/>
  <c r="G410" i="1"/>
  <c r="H410" i="1"/>
  <c r="H634" i="1"/>
  <c r="G634" i="1"/>
  <c r="E645" i="4" l="1"/>
  <c r="F645" i="4" s="1"/>
  <c r="D635" i="1"/>
  <c r="G635" i="1" s="1"/>
  <c r="H18" i="3"/>
  <c r="C639" i="1"/>
  <c r="E646" i="4"/>
  <c r="D636" i="1"/>
  <c r="H636" i="1" s="1"/>
  <c r="H19" i="3"/>
  <c r="F646" i="4"/>
  <c r="C640" i="1"/>
  <c r="G636" i="1" l="1"/>
  <c r="H635" i="1"/>
  <c r="I19" i="3"/>
  <c r="D640" i="1"/>
  <c r="G276" i="9"/>
  <c r="E276" i="9" s="1"/>
  <c r="B276" i="9" s="1"/>
  <c r="I18" i="3"/>
  <c r="D639" i="1"/>
  <c r="G639" i="1" s="1"/>
  <c r="H7" i="3" l="1"/>
  <c r="J3" i="9" s="1"/>
  <c r="H639" i="1"/>
  <c r="G640" i="1"/>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<sst xmlns="http://schemas.openxmlformats.org/spreadsheetml/2006/main" count="4358" uniqueCount="3425">
  <si>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</si>
  <si>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</si>
  <si>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</si>
  <si>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</si>
  <si>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</si>
  <si>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</si>
  <si>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</si>
  <si>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</si>
  <si>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</si>
  <si>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</si>
  <si>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</si>
  <si>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</si>
  <si>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</si>
  <si>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</si>
  <si>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</si>
  <si>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</si>
  <si>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</si>
  <si>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</si>
  <si>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</si>
  <si>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</si>
  <si>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</si>
  <si>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</si>
  <si>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</si>
  <si>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</si>
  <si>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</si>
  <si>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</si>
  <si>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</si>
  <si>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</si>
  <si>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</si>
  <si>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</si>
  <si>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</si>
  <si>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</si>
  <si>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</si>
  <si>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</si>
  <si>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</si>
  <si>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</si>
  <si>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</si>
  <si>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</si>
  <si>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</si>
  <si>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</si>
  <si>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</si>
  <si>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</si>
  <si>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</si>
  <si>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</si>
  <si>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</si>
  <si>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</si>
  <si>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</si>
  <si>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</si>
  <si>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</si>
  <si>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</si>
  <si>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</si>
  <si>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</si>
  <si>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</si>
  <si>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</si>
  <si>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</si>
  <si>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</si>
  <si>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</si>
  <si>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</si>
  <si>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</si>
  <si>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</si>
  <si>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</si>
  <si>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</si>
  <si>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</si>
  <si>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</si>
  <si>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</si>
  <si>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</si>
  <si>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</si>
  <si>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</si>
  <si>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</si>
  <si>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</si>
  <si>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</si>
  <si>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</si>
  <si>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</si>
  <si>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</si>
  <si>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</si>
  <si>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</si>
  <si>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</si>
  <si>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</si>
  <si>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</si>
  <si>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</si>
  <si>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</si>
  <si>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</si>
  <si>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</si>
  <si>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</si>
  <si>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</si>
  <si>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</si>
  <si>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</si>
  <si>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</si>
  <si>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</si>
  <si>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</si>
  <si>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</si>
  <si>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</si>
  <si>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</si>
  <si>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</si>
  <si>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</si>
  <si>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</si>
  <si>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</si>
  <si>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</si>
  <si>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</si>
  <si>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</si>
  <si>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</si>
  <si>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</si>
  <si>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</si>
  <si>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</si>
  <si>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</si>
  <si>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</si>
  <si>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</si>
  <si>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</si>
  <si>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</si>
  <si>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</si>
  <si>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</si>
  <si>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</si>
  <si>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</si>
  <si>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</si>
  <si>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</si>
  <si>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</si>
  <si>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</si>
  <si>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</si>
  <si>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</si>
  <si>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</si>
  <si>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</si>
  <si>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</si>
  <si>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</si>
  <si>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</si>
  <si>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</si>
  <si>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</si>
  <si>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</si>
  <si>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</si>
  <si>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</si>
  <si>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</si>
  <si>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</si>
  <si>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</si>
  <si>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</si>
  <si>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</si>
  <si>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</si>
  <si>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</si>
  <si>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</si>
  <si>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</si>
  <si>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</si>
  <si>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</si>
  <si>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</si>
  <si>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</si>
  <si>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</si>
  <si>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</si>
  <si>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</si>
  <si>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</si>
  <si>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</si>
  <si>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</si>
  <si>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</si>
  <si>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</si>
  <si>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</si>
  <si>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</si>
  <si>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</si>
  <si>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</si>
  <si>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</si>
  <si>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</si>
  <si>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</si>
  <si>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</si>
  <si>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</si>
  <si>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</si>
  <si>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</si>
  <si>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</si>
  <si>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</si>
  <si>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</si>
  <si>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</si>
  <si>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</si>
  <si>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</si>
  <si>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</si>
  <si>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</si>
  <si>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</si>
  <si>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</si>
  <si>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</si>
  <si>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</si>
  <si>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</si>
  <si>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</si>
  <si>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</si>
  <si>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</si>
  <si>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</si>
  <si>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</si>
  <si>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</si>
  <si>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</si>
  <si>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</si>
  <si>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</si>
  <si>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</si>
  <si>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</si>
  <si>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</si>
  <si>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</si>
  <si>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</si>
  <si>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</si>
  <si>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</si>
  <si>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</si>
  <si>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</si>
  <si>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</si>
  <si>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</si>
  <si>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</si>
  <si>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</si>
  <si>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</si>
  <si>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</si>
  <si>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</si>
  <si>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</si>
  <si>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</si>
  <si>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</si>
  <si>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</si>
  <si>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</si>
  <si>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</si>
  <si>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</si>
  <si>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</si>
  <si>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</si>
  <si>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</si>
  <si>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</si>
  <si>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</si>
  <si>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</si>
  <si>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</si>
  <si>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</si>
  <si>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</si>
  <si>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</si>
  <si>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</si>
  <si>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</si>
  <si>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</si>
  <si>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</si>
  <si>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</si>
  <si>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</si>
  <si>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</si>
  <si>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</si>
  <si>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</si>
  <si>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</si>
  <si>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</si>
  <si>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</si>
  <si>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</si>
  <si>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</si>
  <si>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</si>
  <si>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</si>
  <si>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</si>
  <si>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</si>
  <si>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</si>
  <si>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</si>
  <si>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</si>
  <si>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</si>
  <si>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</si>
  <si>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</si>
  <si>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</si>
  <si>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</si>
  <si>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</si>
  <si>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</si>
  <si>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</si>
  <si>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</si>
  <si>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</si>
  <si>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</si>
  <si>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</si>
  <si>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</si>
  <si>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</si>
  <si>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</si>
  <si>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</si>
  <si>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</si>
  <si>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</si>
  <si>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</si>
  <si>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</si>
  <si>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</si>
  <si>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</si>
  <si>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</si>
  <si>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</si>
  <si>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</si>
  <si>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</si>
  <si>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</si>
  <si>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</si>
  <si>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</si>
  <si>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</si>
  <si>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</si>
  <si>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</si>
  <si>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</si>
  <si>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</si>
  <si>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</si>
  <si>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</si>
  <si>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</si>
  <si>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</si>
  <si>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</si>
  <si>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</si>
  <si>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</si>
  <si>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</si>
  <si>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</si>
  <si>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</si>
  <si>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</si>
  <si>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</si>
  <si>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</si>
  <si>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</si>
  <si>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</si>
  <si>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</si>
  <si>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</si>
  <si>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</si>
  <si>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</si>
  <si>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</si>
  <si>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</si>
  <si>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</si>
  <si>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</si>
  <si>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</si>
  <si>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</si>
  <si>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</si>
  <si>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</si>
  <si>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</si>
  <si>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</si>
  <si>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</si>
  <si>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</si>
  <si>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</si>
  <si>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</si>
  <si>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</si>
  <si>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</si>
  <si>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</si>
  <si>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</si>
  <si>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</si>
  <si>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</si>
  <si>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</si>
  <si>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</si>
  <si>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</si>
  <si>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</si>
  <si>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</si>
  <si>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</si>
  <si>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</si>
  <si>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</si>
  <si>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</si>
  <si>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</si>
  <si>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</si>
  <si>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</si>
  <si>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</si>
  <si>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</si>
  <si>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</si>
  <si>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</si>
  <si>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</si>
  <si>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</si>
  <si>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</si>
  <si>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</si>
  <si>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</si>
  <si>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</si>
  <si>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</si>
  <si>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</si>
  <si>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</si>
  <si>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</si>
  <si>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</si>
  <si>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</si>
  <si>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</si>
  <si>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</si>
  <si>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</si>
  <si>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</si>
  <si>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</si>
  <si>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</si>
  <si>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</si>
  <si>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</si>
  <si>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</si>
  <si>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</si>
  <si>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</si>
  <si>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</si>
  <si>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</si>
  <si>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</si>
  <si>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</si>
  <si>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</si>
  <si>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</si>
  <si>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</si>
  <si>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</si>
  <si>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</si>
  <si>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</si>
  <si>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</si>
  <si>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</si>
  <si>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</si>
  <si>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</si>
  <si>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</si>
  <si>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</si>
  <si>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</si>
  <si>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</si>
  <si>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</si>
  <si>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</si>
  <si>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</si>
  <si>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</si>
  <si>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</si>
  <si>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</si>
  <si>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</si>
  <si>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</si>
  <si>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</si>
  <si>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</si>
  <si>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</si>
  <si>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</si>
  <si>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</si>
  <si>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</si>
  <si>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</si>
  <si>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</si>
  <si>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</si>
  <si>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</si>
  <si>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</si>
  <si>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</si>
  <si>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</si>
  <si>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</si>
  <si>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</si>
  <si>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</si>
  <si>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</si>
  <si>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</si>
  <si>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</si>
  <si>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</si>
  <si>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</si>
  <si>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</si>
  <si>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</si>
  <si>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</si>
  <si>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</si>
  <si>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</si>
  <si>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</si>
  <si>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</si>
  <si>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</si>
  <si>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</si>
  <si>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</si>
  <si>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</si>
  <si>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</si>
  <si>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</si>
  <si>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</si>
  <si>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</si>
  <si>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</si>
  <si>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</si>
  <si>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</si>
  <si>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</si>
  <si>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</si>
  <si>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</si>
  <si>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</si>
  <si>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</si>
  <si>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</si>
  <si>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</si>
  <si>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</si>
  <si>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</si>
  <si>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</si>
  <si>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</si>
  <si>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</si>
  <si>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</si>
  <si>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</si>
  <si>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</si>
  <si>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</si>
  <si>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</si>
  <si>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</si>
  <si>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</si>
  <si>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</si>
  <si>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</si>
  <si>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</si>
  <si>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</si>
  <si>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</si>
  <si>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</si>
  <si>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</si>
  <si>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</si>
  <si>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</si>
  <si>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</si>
  <si>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</si>
  <si>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</si>
  <si>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</si>
  <si>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</si>
  <si>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</si>
  <si>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</si>
  <si>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</si>
  <si>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</si>
  <si>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</si>
  <si>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</si>
  <si>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</si>
  <si>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</si>
  <si>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</si>
  <si>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</si>
  <si>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</si>
  <si>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</si>
  <si>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</si>
  <si>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</si>
  <si>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</si>
  <si>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</si>
  <si>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</si>
  <si>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</si>
  <si>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</si>
  <si>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</si>
  <si>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</si>
  <si>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</si>
  <si>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</si>
  <si>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</si>
  <si>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</si>
  <si>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</si>
  <si>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</si>
  <si>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</si>
  <si>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</si>
  <si>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</si>
  <si>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</si>
  <si>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</si>
  <si>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</si>
  <si>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</si>
  <si>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</si>
  <si>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</si>
  <si>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</si>
  <si>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</si>
  <si>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</si>
  <si>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</si>
  <si>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</si>
  <si>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</si>
  <si>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</si>
  <si>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</si>
  <si>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</si>
  <si>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</si>
  <si>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</si>
  <si>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</si>
  <si>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</si>
  <si>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</si>
  <si>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</si>
  <si>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</si>
  <si>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</si>
  <si>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</si>
  <si>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</si>
  <si>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</si>
  <si>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</si>
  <si>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</si>
  <si>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</si>
  <si>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</si>
  <si>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</si>
  <si>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</si>
  <si>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</si>
  <si>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</si>
  <si>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</si>
  <si>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</si>
  <si>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</si>
  <si>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</si>
  <si>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</si>
  <si>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</si>
  <si>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</si>
  <si>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</si>
  <si>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</si>
  <si>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</si>
  <si>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</si>
  <si>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</si>
  <si>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</si>
  <si>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</si>
  <si>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</si>
  <si>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</si>
  <si>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</si>
  <si>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</si>
  <si>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</si>
  <si>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</si>
  <si>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</si>
  <si>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</si>
  <si>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</si>
  <si>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</si>
  <si>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</si>
  <si>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</si>
  <si>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</si>
  <si>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</si>
  <si>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</si>
  <si>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</si>
  <si>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</si>
  <si>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</si>
  <si>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</si>
  <si>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</si>
  <si>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</si>
  <si>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</si>
  <si>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</si>
  <si>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</si>
  <si>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</si>
  <si>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</si>
  <si>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</si>
  <si>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</si>
  <si>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</si>
  <si>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</si>
  <si>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</si>
  <si>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</si>
  <si>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</si>
  <si>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</si>
  <si>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</si>
  <si>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</si>
  <si>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</si>
  <si>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</si>
  <si>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</si>
  <si>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</si>
  <si>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</si>
  <si>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</si>
  <si>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</si>
  <si>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</si>
  <si>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</si>
  <si>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</si>
  <si>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</si>
  <si>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</si>
  <si>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</si>
  <si>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</si>
  <si>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</si>
  <si>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</si>
  <si>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</si>
  <si>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</si>
  <si>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</si>
  <si>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</si>
  <si>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</si>
  <si>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</si>
  <si>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</si>
  <si>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</si>
  <si>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</si>
  <si>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</si>
  <si>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</si>
  <si>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</si>
  <si>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</si>
  <si>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</si>
  <si>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</si>
  <si>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</si>
  <si>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</si>
  <si>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</si>
  <si>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</si>
  <si>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</si>
  <si>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</si>
  <si>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</si>
  <si>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</si>
  <si>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</si>
  <si>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</si>
  <si>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</si>
  <si>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</si>
  <si>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</si>
  <si>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</si>
  <si>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</si>
  <si>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</si>
  <si>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</si>
  <si>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</si>
  <si>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</si>
  <si>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</si>
  <si>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</si>
  <si>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</si>
  <si>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</si>
  <si>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</si>
  <si>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</si>
  <si>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</si>
  <si>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</si>
  <si>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</si>
  <si>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</si>
  <si>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</si>
  <si>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</si>
  <si>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</si>
  <si>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</si>
  <si>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</si>
  <si>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</si>
  <si>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</si>
  <si>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</si>
  <si>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</si>
  <si>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</si>
  <si>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</si>
  <si>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</si>
  <si>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</si>
  <si>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</si>
  <si>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</si>
  <si>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</si>
  <si>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</si>
  <si>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</si>
  <si>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</si>
  <si>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</si>
  <si>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</si>
  <si>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</si>
  <si>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</si>
  <si>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</si>
  <si>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</si>
  <si>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</si>
  <si>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</si>
  <si>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</si>
  <si>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</si>
  <si>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</si>
  <si>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</si>
  <si>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</si>
  <si>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</si>
  <si>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</si>
  <si>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</si>
  <si>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</si>
  <si>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</si>
  <si>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</si>
  <si>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</si>
  <si>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</si>
  <si>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</si>
  <si>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</si>
  <si>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</si>
  <si>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</si>
  <si>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</si>
  <si>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</si>
  <si>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</si>
  <si>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</si>
  <si>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</si>
  <si>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</si>
  <si>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</si>
  <si>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</si>
  <si>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</si>
  <si>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</si>
  <si>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</si>
  <si>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</si>
  <si>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</si>
  <si>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</si>
  <si>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</si>
  <si>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</si>
  <si>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</si>
  <si>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</si>
  <si>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</si>
  <si>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</si>
  <si>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</si>
  <si>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</si>
  <si>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</si>
  <si>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</si>
  <si>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</si>
  <si>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</si>
  <si>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</si>
  <si>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</si>
  <si>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</si>
  <si>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</si>
  <si>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</si>
  <si>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</si>
  <si>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</si>
  <si>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</si>
  <si>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</si>
  <si>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</si>
  <si>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</si>
  <si>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</si>
  <si>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</si>
  <si>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</si>
  <si>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</si>
  <si>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</si>
  <si>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</si>
  <si>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</si>
  <si>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</si>
  <si>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</si>
  <si>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</si>
  <si>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</si>
  <si>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</si>
  <si>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</si>
  <si>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</si>
  <si>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</si>
  <si>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</si>
  <si>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</si>
  <si>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</si>
  <si>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</si>
  <si>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</si>
  <si>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</si>
  <si>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</si>
  <si>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</si>
  <si>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</si>
  <si>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</si>
  <si>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</si>
  <si>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</si>
  <si>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</si>
  <si>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</si>
  <si>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</si>
  <si>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</si>
  <si>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</si>
  <si>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</si>
  <si>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</si>
  <si>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</si>
  <si>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</si>
  <si>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</si>
  <si>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</si>
  <si>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</si>
  <si>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</si>
  <si>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</si>
  <si>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</si>
  <si>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</si>
  <si>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</si>
  <si>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</si>
  <si>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</si>
  <si>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</si>
  <si>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</si>
  <si>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</si>
  <si>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</si>
  <si>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</si>
  <si>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</si>
  <si>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</si>
  <si>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</si>
  <si>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</si>
  <si>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</si>
  <si>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</si>
  <si>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</si>
  <si>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</si>
  <si>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</si>
  <si>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</si>
  <si>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</si>
  <si>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</si>
  <si>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</si>
  <si>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</si>
  <si>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</si>
  <si>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</si>
  <si>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</si>
  <si>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</si>
  <si>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</si>
  <si>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</si>
  <si>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</si>
  <si>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</si>
  <si>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</si>
  <si>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</si>
  <si>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</si>
  <si>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</si>
  <si>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</si>
  <si>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</si>
  <si>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</si>
  <si>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</si>
  <si>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</si>
  <si>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</si>
  <si>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</si>
  <si>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</si>
  <si>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</si>
  <si>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</si>
  <si>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</si>
  <si>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</si>
  <si>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</si>
  <si>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</si>
  <si>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</si>
  <si>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</si>
  <si>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</si>
  <si>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</si>
  <si>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</si>
  <si>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</si>
  <si>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</si>
  <si>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</si>
  <si>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</si>
  <si>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</si>
  <si>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</si>
  <si>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</si>
  <si>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</si>
  <si>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</si>
  <si>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</si>
  <si>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</si>
  <si>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</si>
  <si>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</si>
  <si>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</si>
  <si>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</si>
  <si>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</si>
  <si>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</si>
  <si>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</si>
  <si>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</si>
  <si>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</si>
  <si>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</si>
  <si>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</si>
  <si>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</si>
  <si>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</si>
  <si>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</si>
  <si>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</si>
  <si>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</si>
  <si>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</si>
  <si>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</si>
  <si>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</si>
  <si>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</si>
  <si>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</si>
  <si>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</si>
  <si>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</si>
  <si>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</si>
  <si>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</si>
  <si>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</si>
  <si>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</si>
  <si>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</si>
  <si>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</si>
  <si>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</si>
  <si>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</si>
  <si>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</si>
  <si>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</si>
  <si>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</si>
  <si>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</si>
  <si>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</si>
  <si>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</si>
  <si>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</si>
  <si>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</si>
  <si>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</si>
  <si>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</si>
  <si>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</si>
  <si>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</si>
  <si>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</si>
  <si>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</si>
  <si>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</si>
  <si>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</si>
  <si>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</si>
  <si>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</si>
  <si>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</si>
  <si>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</si>
  <si>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</si>
  <si>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</si>
  <si>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</si>
  <si>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</si>
  <si>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</si>
  <si>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</si>
  <si>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</si>
  <si>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</si>
  <si>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</si>
  <si>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</si>
  <si>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</si>
  <si>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</si>
  <si>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</si>
  <si>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</si>
  <si>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</si>
  <si>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</si>
  <si>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</si>
  <si>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</si>
  <si>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</si>
  <si>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</si>
  <si>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</si>
  <si>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</si>
  <si>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</si>
  <si>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</si>
  <si>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</si>
  <si>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</si>
  <si>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</si>
  <si>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</si>
  <si>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</si>
  <si>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</si>
  <si>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</si>
  <si>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</si>
  <si>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</si>
  <si>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</si>
  <si>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</si>
  <si>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</si>
  <si>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</si>
  <si>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</si>
  <si>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</si>
  <si>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</si>
  <si>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</si>
  <si>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</si>
  <si>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</si>
  <si>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</si>
  <si>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</si>
  <si>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</si>
  <si>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</si>
  <si>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</si>
  <si>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</si>
  <si>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</si>
  <si>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</si>
  <si>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</si>
  <si>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</si>
  <si>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</si>
  <si>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</si>
  <si>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</si>
  <si>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</si>
  <si>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</si>
  <si>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</si>
  <si>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</si>
  <si>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</si>
  <si>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</si>
  <si>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</si>
  <si>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</si>
  <si>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</si>
  <si>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</si>
  <si>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</si>
  <si>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</si>
  <si>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</si>
  <si>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</si>
  <si>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</si>
  <si>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</si>
  <si>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</si>
  <si>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</si>
  <si>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</si>
  <si>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</si>
  <si>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</si>
  <si>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</si>
  <si>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</si>
  <si>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</si>
  <si>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</si>
  <si>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</si>
  <si>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</si>
  <si>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</si>
  <si>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</si>
  <si>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</si>
  <si>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</si>
  <si>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</si>
  <si>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</si>
  <si>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</si>
  <si>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</si>
  <si>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</si>
  <si>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</si>
  <si>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</si>
  <si>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</si>
  <si>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</si>
  <si>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</si>
  <si>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</si>
  <si>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</si>
  <si>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</si>
  <si>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</si>
  <si>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</si>
  <si>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</si>
  <si>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</si>
  <si>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</si>
  <si>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</si>
  <si>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</si>
  <si>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</si>
  <si>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</si>
  <si>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</si>
  <si>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</si>
  <si>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</si>
  <si>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</si>
  <si>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</si>
  <si>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</si>
  <si>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</si>
  <si>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</si>
  <si>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</si>
  <si>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</si>
  <si>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</si>
  <si>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</si>
  <si>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</si>
  <si>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</si>
  <si>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</si>
  <si>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</si>
  <si>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</si>
  <si>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</si>
  <si>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</si>
  <si>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</si>
  <si>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</si>
  <si>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</si>
  <si>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</si>
  <si>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</si>
  <si>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</si>
  <si>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</si>
  <si>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</si>
  <si>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</si>
  <si>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</si>
  <si>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</si>
  <si>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</si>
  <si>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</si>
  <si>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</si>
  <si>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</si>
  <si>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</si>
  <si>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</si>
  <si>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</si>
  <si>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</si>
  <si>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</si>
  <si>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</si>
  <si>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</si>
  <si>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</si>
  <si>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</si>
  <si>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</si>
  <si>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</si>
  <si>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</si>
  <si>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</si>
  <si>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</si>
  <si>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</si>
  <si>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</si>
  <si>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</si>
  <si>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</si>
  <si>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</si>
  <si>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</si>
  <si>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</si>
  <si>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</si>
  <si>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</si>
  <si>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</si>
  <si>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</si>
  <si>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</si>
  <si>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</si>
  <si>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</si>
  <si>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</si>
  <si>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</si>
  <si>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</si>
  <si>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</si>
  <si>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</si>
  <si>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</si>
  <si>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</si>
  <si>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</si>
  <si>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</si>
  <si>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</si>
  <si>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</si>
  <si>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</si>
  <si>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</si>
  <si>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</si>
  <si>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</si>
  <si>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</si>
  <si>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</si>
  <si>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</si>
  <si>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</si>
  <si>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</si>
  <si>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</si>
  <si>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</si>
  <si>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</si>
  <si>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</si>
  <si>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</si>
  <si>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</si>
  <si>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</si>
  <si>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</si>
  <si>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</si>
  <si>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</si>
  <si>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</si>
  <si>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</si>
  <si>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</si>
  <si>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</si>
  <si>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</si>
  <si>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</si>
  <si>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</si>
  <si>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</si>
  <si>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</si>
  <si>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</si>
  <si>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</si>
  <si>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</si>
  <si>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</si>
  <si>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</si>
  <si>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</si>
  <si>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</si>
  <si>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</si>
  <si>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</si>
  <si>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</si>
  <si>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</si>
  <si>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</si>
  <si>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</si>
  <si>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</si>
  <si>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</si>
  <si>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</si>
  <si>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</si>
  <si>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</si>
  <si>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</si>
  <si>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</si>
  <si>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</si>
  <si>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</si>
  <si>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</si>
  <si>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</si>
  <si>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</si>
  <si>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</si>
  <si>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</si>
  <si>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</si>
  <si>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</si>
  <si>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</si>
  <si>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</si>
  <si>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</si>
  <si>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</si>
  <si>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</si>
  <si>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</si>
  <si>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</si>
  <si>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</si>
  <si>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</si>
  <si>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</si>
  <si>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</si>
  <si>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</si>
  <si>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</si>
  <si>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</si>
  <si>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</si>
  <si>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</si>
  <si>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</si>
  <si>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</si>
  <si>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</si>
  <si>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</si>
  <si>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</si>
  <si>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</si>
  <si>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</si>
  <si>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</si>
  <si>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</si>
  <si>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</si>
  <si>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</si>
  <si>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</si>
  <si>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</si>
  <si>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</si>
  <si>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</si>
  <si>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</si>
  <si>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</si>
  <si>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</si>
  <si>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</si>
  <si>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</si>
  <si>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</si>
  <si>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</si>
  <si>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</si>
  <si>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</si>
  <si>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</si>
  <si>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</si>
  <si>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</si>
  <si>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</si>
  <si>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</si>
  <si>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</si>
  <si>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</si>
  <si>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</si>
  <si>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</si>
  <si>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</si>
  <si>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</si>
  <si>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</si>
  <si>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</si>
  <si>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</si>
  <si>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</si>
  <si>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</si>
  <si>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</si>
  <si>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</si>
  <si>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</si>
  <si>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</si>
  <si>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</si>
  <si>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</si>
  <si>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</si>
  <si>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</si>
  <si>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</si>
  <si>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</si>
  <si>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</si>
  <si>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</si>
  <si>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</si>
  <si>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</si>
  <si>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</si>
  <si>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</si>
  <si>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</si>
  <si>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</si>
  <si>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</si>
  <si>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</si>
  <si>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</si>
  <si>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</si>
  <si>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</si>
  <si>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</si>
  <si>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</si>
  <si>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</si>
  <si>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</si>
  <si>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</si>
  <si>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</si>
  <si>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</si>
  <si>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</si>
  <si>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</si>
  <si>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</si>
  <si>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</si>
  <si>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</si>
  <si>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</si>
  <si>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</si>
  <si>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</si>
  <si>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</si>
  <si>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</si>
  <si>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</si>
  <si>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</si>
  <si>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</si>
  <si>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</si>
  <si>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</si>
  <si>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</si>
  <si>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</si>
  <si>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</si>
  <si>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</si>
  <si>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</si>
  <si>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</si>
  <si>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</si>
  <si>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</si>
  <si>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</si>
  <si>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</si>
  <si>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</si>
  <si>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</si>
  <si>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</si>
  <si>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</si>
  <si>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</si>
  <si>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</si>
  <si>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</si>
  <si>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</si>
  <si>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</si>
  <si>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</si>
  <si>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</si>
  <si>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</si>
  <si>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</si>
  <si>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</si>
  <si>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</si>
  <si>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</si>
  <si>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</si>
  <si>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</si>
  <si>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</si>
  <si>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</si>
  <si>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</si>
  <si>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</si>
  <si>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</si>
  <si>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</si>
  <si>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</si>
  <si>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</si>
  <si>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</si>
  <si>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</si>
  <si>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</si>
  <si>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</si>
  <si>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</si>
  <si>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</si>
  <si>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</si>
  <si>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</si>
  <si>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</si>
  <si>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</si>
  <si>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</si>
  <si>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</si>
  <si>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</si>
  <si>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</si>
  <si>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</si>
  <si>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</si>
  <si>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</si>
  <si>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</si>
  <si>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</si>
  <si>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</si>
  <si>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</si>
  <si>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</si>
  <si>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</si>
  <si>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</si>
  <si>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</si>
  <si>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</si>
  <si>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</si>
  <si>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</si>
  <si>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</si>
  <si>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</si>
  <si>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</si>
  <si>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</si>
  <si>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</si>
  <si>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</si>
  <si>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</si>
  <si>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</si>
  <si>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</si>
  <si>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</si>
  <si>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</si>
  <si>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</si>
  <si>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</si>
  <si>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</si>
  <si>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</si>
  <si>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</si>
  <si>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</si>
  <si>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</si>
  <si>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</si>
  <si>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</si>
  <si>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</si>
  <si>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</si>
  <si>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</si>
  <si>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</si>
  <si>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</si>
  <si>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</si>
  <si>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</si>
  <si>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</si>
  <si>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</si>
  <si>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</si>
  <si>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</si>
  <si>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</si>
  <si>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</si>
  <si>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</si>
  <si>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</si>
  <si>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</si>
  <si>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</si>
  <si>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</si>
  <si>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</si>
  <si>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</si>
  <si>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</si>
  <si>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</si>
  <si>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</si>
  <si>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</si>
  <si>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</si>
  <si>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</si>
  <si>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</si>
  <si>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</si>
  <si>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</si>
  <si>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</si>
  <si>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</si>
  <si>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</si>
  <si>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</si>
  <si>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</si>
  <si>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</si>
  <si>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</si>
  <si>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</si>
  <si>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</si>
  <si>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</si>
  <si>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</si>
  <si>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</si>
  <si>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</si>
  <si>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</si>
  <si>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</si>
  <si>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</si>
  <si>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</si>
  <si>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</si>
  <si>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</si>
  <si>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</si>
  <si>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</si>
  <si>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</si>
  <si>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</si>
  <si>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</si>
  <si>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</si>
  <si>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</si>
  <si>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</si>
  <si>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</si>
  <si>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</si>
  <si>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</si>
  <si>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</si>
  <si>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</si>
  <si>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</si>
  <si>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</si>
  <si>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</si>
  <si>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</si>
  <si>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</si>
  <si>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</si>
  <si>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</si>
  <si>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</si>
  <si>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</si>
  <si>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</si>
  <si>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</si>
  <si>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</si>
  <si>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</si>
  <si>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</si>
  <si>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</si>
  <si>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</si>
  <si>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</si>
  <si>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</si>
  <si>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</si>
  <si>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</si>
  <si>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</si>
  <si>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</si>
  <si>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</si>
  <si>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</si>
  <si>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</si>
  <si>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</si>
  <si>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</si>
  <si>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</si>
  <si>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</si>
  <si>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</si>
  <si>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</si>
  <si>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</si>
  <si>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</si>
  <si>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</si>
  <si>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</si>
  <si>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</si>
  <si>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</si>
  <si>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</si>
  <si>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</si>
  <si>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</si>
  <si>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</si>
  <si>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</si>
  <si>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</si>
  <si>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</si>
  <si>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</si>
  <si>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</si>
  <si>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</si>
  <si>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</si>
  <si>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</si>
  <si>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</si>
  <si>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</si>
  <si>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</si>
  <si>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</si>
  <si>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</si>
  <si>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</si>
  <si>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</si>
  <si>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</si>
  <si>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</si>
  <si>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</si>
  <si>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</si>
  <si>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</si>
  <si>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</si>
  <si>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</si>
  <si>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</si>
  <si>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</si>
  <si>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</si>
  <si>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</si>
  <si>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</si>
  <si>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</si>
  <si>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</si>
  <si>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</si>
  <si>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</si>
  <si>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</si>
  <si>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</si>
  <si>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</si>
  <si>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</si>
  <si>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</si>
  <si>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</si>
  <si>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</si>
  <si>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</si>
  <si>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</si>
  <si>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</si>
  <si>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</si>
  <si>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</si>
  <si>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</si>
  <si>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</si>
  <si>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</si>
  <si>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</si>
  <si>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</si>
  <si>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</si>
  <si>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</si>
  <si>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</si>
  <si>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</si>
  <si>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</si>
  <si>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</si>
  <si>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</si>
  <si>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</si>
  <si>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</si>
  <si>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</si>
  <si>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</si>
  <si>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</si>
  <si>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</si>
  <si>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</si>
  <si>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</si>
  <si>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</si>
  <si>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</si>
  <si>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</si>
  <si>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</si>
  <si>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</si>
  <si>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</si>
  <si>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</si>
  <si>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</si>
  <si>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</si>
  <si>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</si>
  <si>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</si>
  <si>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</si>
  <si>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</si>
  <si>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</si>
  <si>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</si>
  <si>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</si>
  <si>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</si>
  <si>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</si>
  <si>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</si>
  <si>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</si>
  <si>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</si>
  <si>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</si>
  <si>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</si>
  <si>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</si>
  <si>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</si>
  <si>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</si>
  <si>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</si>
  <si>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</si>
  <si>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</si>
  <si>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</si>
  <si>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</si>
  <si>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</si>
  <si>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</si>
  <si>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</si>
  <si>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</si>
  <si>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</si>
  <si>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</si>
  <si>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</si>
  <si>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</si>
  <si>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</si>
  <si>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</si>
  <si>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</si>
  <si>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</si>
  <si>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</si>
  <si>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</si>
  <si>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</si>
  <si>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</si>
  <si>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</si>
  <si>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</si>
  <si>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</si>
  <si>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</si>
  <si>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</si>
  <si>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</si>
  <si>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</si>
  <si>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</si>
  <si>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</si>
  <si>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</si>
  <si>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</si>
  <si>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</si>
  <si>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</si>
  <si>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</si>
  <si>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</si>
  <si>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</si>
  <si>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</si>
  <si>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</si>
  <si>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</si>
  <si>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</si>
  <si>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</si>
  <si>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</si>
  <si>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</si>
  <si>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</si>
  <si>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</si>
  <si>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</si>
  <si>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</si>
  <si>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</si>
  <si>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</si>
  <si>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</si>
  <si>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</si>
  <si>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</si>
  <si>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</si>
  <si>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</si>
  <si>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</si>
  <si>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</si>
  <si>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</si>
  <si>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</si>
  <si>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</si>
  <si>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</si>
  <si>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</si>
  <si>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</si>
  <si>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</si>
  <si>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</si>
  <si>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</si>
  <si>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</si>
  <si>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</si>
  <si>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</si>
  <si>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</si>
  <si>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</si>
  <si>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</si>
  <si>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</si>
  <si>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</si>
  <si>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</si>
  <si>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</si>
  <si>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</si>
  <si>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</si>
  <si>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</si>
  <si>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</si>
  <si>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</si>
  <si>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</si>
  <si>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</si>
  <si>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</si>
  <si>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</si>
  <si>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</si>
  <si>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</si>
  <si>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</si>
  <si>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</si>
  <si>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</si>
  <si>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</si>
  <si>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</si>
  <si>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</si>
  <si>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</si>
  <si>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</si>
  <si>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</si>
  <si>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</si>
  <si>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</si>
  <si>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</si>
  <si>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</si>
  <si>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</si>
  <si>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</si>
  <si>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</si>
  <si>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</si>
  <si>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</si>
  <si>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</si>
  <si>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</si>
  <si>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</si>
  <si>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</si>
  <si>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</si>
  <si>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</si>
  <si>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</si>
  <si>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</si>
  <si>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</si>
  <si>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</si>
  <si>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</si>
  <si>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</si>
  <si>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</si>
  <si>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</si>
  <si>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</si>
  <si>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</si>
  <si>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</si>
  <si>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</si>
  <si>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</si>
  <si>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</si>
  <si>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</si>
  <si>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</si>
  <si>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</si>
  <si>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</si>
  <si>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</si>
  <si>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</si>
  <si>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</si>
  <si>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</si>
  <si>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</si>
  <si>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</si>
  <si>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</si>
  <si>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</si>
  <si>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</si>
  <si>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</si>
  <si>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</si>
  <si>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</si>
  <si>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</si>
  <si>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</si>
  <si>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</si>
  <si>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</si>
  <si>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</si>
  <si>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</si>
  <si>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</si>
  <si>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</si>
  <si>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</si>
  <si>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</si>
  <si>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</si>
  <si>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</si>
  <si>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</si>
  <si>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</si>
  <si>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</si>
  <si>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</si>
  <si>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</si>
  <si>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</si>
  <si>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</si>
  <si>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</si>
  <si>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</si>
  <si>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</si>
  <si>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</si>
  <si>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</si>
  <si>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</si>
  <si>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</si>
  <si>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</si>
  <si>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</si>
  <si>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</si>
  <si>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</si>
  <si>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</si>
  <si>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</si>
  <si>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</si>
  <si>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</si>
  <si>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</si>
  <si>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</si>
  <si>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</si>
  <si>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</si>
  <si>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</si>
  <si>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</si>
  <si>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</si>
  <si>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</si>
  <si>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</si>
  <si>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</si>
  <si>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</si>
  <si>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</si>
  <si>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</si>
  <si>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</si>
  <si>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</si>
  <si>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</si>
  <si>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</si>
  <si>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</si>
  <si>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</si>
  <si>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</si>
  <si>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</si>
  <si>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</si>
  <si>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</si>
  <si>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</si>
  <si>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</si>
  <si>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</si>
  <si>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</si>
  <si>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</si>
  <si>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</si>
  <si>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</si>
  <si>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</si>
  <si>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</si>
  <si>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</si>
  <si>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</si>
  <si>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</si>
  <si>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</si>
  <si>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</si>
  <si>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</si>
  <si>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</si>
  <si>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</si>
  <si>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</si>
  <si>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</si>
  <si>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</si>
  <si>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</si>
  <si>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</si>
  <si>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</si>
  <si>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</si>
  <si>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</si>
  <si>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</si>
  <si>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</si>
  <si>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</si>
  <si>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</si>
  <si>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</si>
  <si>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</si>
  <si>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</si>
  <si>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</si>
  <si>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</si>
  <si>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</si>
  <si>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</si>
  <si>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</si>
  <si>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</si>
  <si>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</si>
  <si>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</si>
  <si>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</si>
  <si>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</si>
  <si>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</si>
  <si>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</si>
  <si>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</si>
  <si>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</si>
  <si>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</si>
  <si>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</si>
  <si>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</si>
  <si>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</si>
  <si>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</si>
  <si>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</si>
  <si>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</si>
  <si>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</si>
  <si>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</si>
  <si>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</si>
  <si>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</si>
  <si>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</si>
  <si>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</si>
  <si>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</si>
  <si>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</si>
  <si>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</si>
  <si>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</si>
  <si>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</si>
  <si>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</si>
  <si>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</si>
  <si>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</si>
  <si>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</si>
  <si>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</si>
  <si>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</si>
  <si>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</si>
  <si>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</si>
  <si>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</si>
  <si>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</si>
  <si>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</si>
  <si>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</si>
  <si>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</si>
  <si>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</si>
  <si>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</si>
  <si>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</si>
  <si>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</si>
  <si>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</si>
  <si>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</si>
  <si>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</si>
  <si>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</si>
  <si>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</si>
  <si>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</si>
  <si>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</si>
  <si>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</si>
  <si>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</si>
  <si>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</si>
  <si>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</si>
  <si>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</si>
  <si>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</si>
  <si>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</si>
  <si>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</si>
  <si>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</si>
  <si>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</si>
  <si>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</si>
  <si>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</si>
  <si>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</si>
  <si>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</si>
  <si>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</si>
  <si>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</si>
  <si>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</si>
  <si>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</si>
  <si>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</si>
  <si>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</si>
  <si>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</si>
  <si>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</si>
  <si>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</si>
  <si>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</si>
  <si>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</si>
  <si>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</si>
  <si>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</si>
  <si>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</si>
  <si>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</si>
  <si>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</si>
  <si>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</si>
  <si>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</si>
  <si>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</si>
  <si>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</si>
  <si>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</si>
  <si>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</si>
  <si>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</si>
  <si>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</si>
  <si>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</si>
  <si>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</si>
  <si>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</si>
  <si>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</si>
  <si>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</si>
  <si>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</si>
  <si>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</si>
  <si>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</si>
  <si>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</si>
  <si>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</si>
  <si>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</si>
  <si>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</si>
  <si>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</si>
  <si>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</si>
  <si>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</si>
  <si>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</si>
  <si>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</si>
  <si>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</si>
  <si>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</si>
  <si>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</si>
  <si>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</si>
  <si>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</si>
  <si>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</si>
  <si>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</si>
  <si>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</si>
  <si>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</si>
  <si>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</si>
  <si>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</si>
  <si>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</si>
  <si>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</si>
  <si>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</si>
  <si>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</si>
  <si>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</si>
  <si>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</si>
  <si>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</si>
  <si>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</si>
  <si>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</si>
  <si>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</si>
  <si>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</si>
  <si>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</si>
  <si>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</si>
  <si>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</si>
  <si>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</si>
  <si>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</si>
  <si>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</si>
  <si>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</si>
  <si>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</si>
  <si>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</si>
  <si>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</si>
  <si>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</si>
  <si>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</si>
  <si>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</si>
  <si>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</si>
  <si>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</si>
  <si>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</si>
  <si>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</si>
  <si>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</si>
  <si>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</si>
  <si>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</si>
  <si>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</si>
  <si>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</si>
  <si>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</si>
  <si>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</si>
  <si>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</si>
  <si>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</si>
  <si>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</si>
  <si>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</si>
  <si>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</si>
  <si>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</si>
  <si>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</si>
  <si>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</si>
  <si>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</si>
  <si>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</si>
  <si>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</si>
  <si>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</si>
  <si>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</si>
  <si>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</si>
  <si>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</si>
  <si>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</si>
  <si>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</si>
  <si>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</si>
  <si>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</si>
  <si>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</si>
  <si>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</si>
  <si>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</si>
  <si>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</si>
  <si>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</si>
  <si>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</si>
  <si>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</si>
  <si>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</si>
  <si>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</si>
  <si>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</si>
  <si>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</si>
  <si>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</si>
  <si>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</si>
  <si>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</si>
  <si>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</si>
  <si>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</si>
  <si>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</si>
  <si>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</si>
  <si>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</si>
  <si>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</si>
  <si>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</si>
  <si>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</si>
  <si>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</si>
  <si>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</si>
  <si>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</si>
  <si>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</si>
  <si>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</si>
  <si>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</si>
  <si>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</si>
  <si>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</si>
  <si>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</si>
  <si>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</si>
  <si>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</si>
  <si>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</si>
  <si>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</si>
  <si>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</si>
  <si>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</si>
  <si>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</si>
  <si>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</si>
  <si>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</si>
  <si>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</si>
  <si>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</si>
  <si>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</si>
  <si>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</si>
  <si>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</si>
  <si>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</si>
  <si>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</si>
  <si>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</si>
  <si>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</si>
  <si>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</si>
  <si>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</si>
  <si>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</si>
  <si>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</si>
  <si>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</si>
  <si>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</si>
  <si>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</si>
  <si>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</si>
  <si>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</si>
  <si>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</si>
  <si>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</si>
  <si>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</si>
  <si>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</si>
  <si>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</si>
  <si>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</si>
  <si>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</si>
  <si>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</si>
  <si>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</si>
  <si>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</si>
  <si>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</si>
  <si>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</si>
  <si>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</si>
  <si>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</si>
  <si>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</si>
  <si>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</si>
  <si>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</si>
  <si>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</si>
  <si>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</si>
  <si>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</si>
  <si>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</si>
  <si>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</si>
  <si>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</si>
  <si>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</si>
  <si>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</si>
  <si>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</si>
  <si>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</si>
  <si>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</si>
  <si>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</si>
  <si>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</si>
  <si>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</si>
  <si>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</si>
  <si>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</si>
  <si>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</si>
  <si>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</si>
  <si>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</si>
  <si>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</si>
  <si>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</si>
  <si>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</si>
  <si>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</si>
  <si>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</si>
  <si>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</si>
  <si>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</si>
  <si>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</si>
  <si>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</si>
  <si>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</si>
  <si>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</si>
  <si>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</si>
  <si>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</si>
  <si>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</si>
  <si>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</si>
  <si>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</si>
  <si>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</si>
  <si>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</si>
  <si>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</si>
  <si>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</si>
  <si>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</si>
  <si>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</si>
  <si>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</si>
  <si>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</si>
  <si>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</si>
  <si>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</si>
  <si>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</si>
  <si>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</si>
  <si>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</si>
  <si>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</si>
  <si>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</si>
  <si>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</si>
  <si>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</si>
  <si>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</si>
  <si>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</si>
  <si>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</si>
  <si>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</si>
  <si>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</si>
  <si>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</si>
  <si>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</si>
  <si>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</si>
  <si>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</si>
  <si>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</si>
  <si>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</si>
  <si>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</si>
  <si>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</si>
  <si>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</si>
  <si>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</si>
  <si>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</si>
  <si>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</si>
  <si>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</si>
  <si>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</si>
  <si>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</si>
  <si>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</si>
  <si>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</si>
  <si>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</si>
  <si>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</si>
  <si>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</si>
  <si>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</si>
  <si>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</si>
  <si>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</si>
  <si>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</si>
  <si>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</si>
  <si>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</si>
  <si>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</si>
  <si>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</si>
  <si>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</si>
  <si>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</si>
  <si>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</si>
  <si>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</si>
  <si>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</si>
  <si>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</si>
  <si>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</si>
  <si>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</si>
  <si>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</si>
  <si>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</si>
  <si>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</si>
  <si>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</si>
  <si>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</si>
  <si>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</si>
  <si>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</si>
  <si>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</si>
  <si>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</si>
  <si>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</si>
  <si>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</si>
  <si>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</si>
  <si>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</si>
  <si>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</si>
  <si>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</si>
  <si>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</si>
  <si>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</si>
  <si>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</si>
  <si>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</si>
  <si>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</si>
  <si>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</si>
  <si>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</si>
  <si>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</si>
  <si>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</si>
  <si>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</si>
  <si>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</si>
  <si>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</si>
  <si>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</si>
  <si>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</si>
  <si>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</si>
  <si>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</si>
  <si>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</si>
  <si>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</si>
  <si>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</si>
  <si>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</si>
  <si>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</si>
  <si>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</si>
  <si>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</si>
  <si>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</si>
  <si>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</si>
  <si>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</si>
  <si>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</si>
  <si>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</si>
  <si>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</si>
  <si>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</si>
  <si>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</si>
  <si>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</si>
  <si>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</si>
  <si>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</si>
  <si>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</si>
  <si>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</si>
  <si>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</si>
  <si>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</si>
  <si>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</si>
  <si>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</si>
  <si>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</si>
  <si>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</si>
  <si>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</si>
  <si>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</si>
  <si>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</si>
  <si>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</si>
  <si>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</si>
  <si>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</si>
  <si>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</si>
  <si>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</si>
  <si>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</si>
  <si>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</si>
  <si>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</si>
  <si>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</si>
  <si>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</si>
  <si>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</si>
  <si>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</si>
  <si>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</si>
  <si>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</si>
  <si>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</si>
  <si>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</si>
  <si>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</si>
  <si>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</si>
  <si>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</si>
  <si>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</si>
  <si>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</si>
  <si>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</si>
  <si>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</si>
  <si>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</si>
  <si>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</si>
  <si>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</si>
  <si>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</si>
  <si>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</si>
  <si>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</si>
  <si>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</si>
  <si>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</si>
  <si>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</si>
  <si>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</si>
  <si>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</si>
  <si>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</si>
  <si>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</si>
  <si>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</si>
  <si>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</si>
  <si>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</si>
  <si>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</si>
  <si>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</si>
  <si>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</si>
  <si>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</si>
  <si>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</si>
  <si>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</si>
  <si>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</si>
  <si>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</si>
  <si>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</si>
  <si>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</si>
  <si>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</si>
  <si>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</si>
  <si>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</si>
  <si>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</si>
  <si>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</si>
  <si>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</si>
  <si>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</si>
  <si>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</si>
  <si>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</si>
  <si>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</si>
  <si>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</si>
  <si>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</si>
  <si>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</si>
  <si>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</si>
  <si>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</si>
  <si>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</si>
  <si>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</si>
  <si>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</si>
  <si>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</si>
  <si>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</si>
  <si>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</si>
  <si>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</si>
  <si>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</si>
  <si>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</si>
  <si>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</si>
  <si>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</si>
  <si>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</si>
  <si>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</si>
  <si>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</si>
  <si>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</si>
  <si>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</si>
  <si>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</si>
  <si>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</si>
  <si>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</si>
  <si>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</si>
  <si>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</si>
  <si>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</si>
  <si>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</si>
  <si>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</si>
  <si>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</si>
  <si>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</si>
  <si>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</si>
  <si>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</si>
  <si>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</si>
  <si>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</si>
  <si>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</si>
  <si>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</si>
  <si>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</si>
  <si>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</si>
  <si>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</si>
  <si>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</si>
  <si>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</si>
  <si>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</si>
  <si>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</si>
  <si>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</si>
  <si>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</si>
  <si>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</si>
  <si>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</si>
  <si>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</si>
  <si>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</si>
  <si>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</si>
  <si>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</si>
  <si>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</si>
  <si>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</si>
  <si>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</si>
  <si>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</si>
  <si>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</si>
  <si>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</si>
  <si>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</si>
  <si>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</si>
  <si>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</si>
  <si>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</si>
  <si>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</si>
  <si>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</si>
  <si>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</si>
  <si>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</si>
  <si>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</si>
  <si>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</si>
  <si>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</si>
  <si>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</si>
  <si>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</si>
  <si>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</si>
  <si>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</si>
  <si>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</si>
  <si>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</si>
  <si>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</si>
  <si>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</si>
  <si>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</si>
  <si>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</si>
  <si>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</si>
  <si>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</si>
  <si>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</si>
  <si>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</si>
  <si>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</si>
  <si>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</si>
  <si>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</si>
  <si>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</si>
  <si>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</si>
  <si>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</si>
  <si>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</si>
  <si>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</si>
  <si>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</si>
  <si>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</si>
  <si>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</si>
  <si>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</si>
  <si>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</si>
  <si>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</si>
  <si>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</si>
  <si>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</si>
  <si>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</si>
  <si>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</si>
  <si>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</si>
  <si>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</si>
  <si>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</si>
  <si>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</si>
  <si>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</si>
  <si>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</si>
  <si>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</si>
  <si>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</si>
  <si>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</si>
  <si>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</si>
  <si>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</si>
  <si>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</si>
  <si>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</si>
  <si>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</si>
  <si>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</si>
  <si>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</si>
  <si>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</si>
  <si>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</si>
  <si>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</si>
  <si>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</si>
  <si>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</si>
  <si>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</si>
  <si>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</si>
  <si>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</si>
  <si>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</si>
  <si>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</si>
  <si>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</si>
  <si>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</si>
  <si>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</si>
  <si>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</si>
  <si>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</si>
  <si>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</si>
  <si>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</si>
  <si>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</si>
  <si>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</si>
  <si>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</si>
  <si>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</si>
  <si>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</si>
  <si>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</si>
  <si>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</si>
  <si>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</si>
  <si>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</si>
  <si>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</si>
  <si>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</si>
  <si>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</si>
  <si>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</si>
  <si>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</si>
  <si>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</si>
  <si>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</si>
  <si>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</si>
  <si>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</si>
  <si>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</si>
  <si>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</si>
  <si>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</si>
  <si>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</si>
  <si>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</si>
  <si>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</si>
  <si>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</si>
  <si>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</si>
  <si>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</si>
  <si>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</si>
  <si>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</si>
  <si>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</si>
  <si>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</si>
  <si>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</si>
  <si>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</si>
  <si>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</si>
  <si>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</si>
  <si>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</si>
  <si>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</si>
  <si>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</si>
  <si>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</si>
  <si>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</si>
  <si>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</si>
  <si>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</si>
  <si>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</si>
  <si>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</si>
  <si>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</si>
  <si>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</si>
  <si>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</si>
  <si>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</si>
  <si>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</si>
  <si>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</si>
  <si>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</si>
  <si>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</si>
  <si>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</si>
  <si>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</si>
  <si>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</si>
  <si>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</si>
  <si>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</si>
  <si>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</si>
  <si>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</si>
  <si>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</si>
  <si>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</si>
  <si>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</si>
  <si>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</si>
  <si>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</si>
  <si>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</si>
  <si>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</si>
  <si>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</si>
  <si>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</si>
  <si>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</si>
  <si>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</si>
  <si>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</si>
  <si>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</si>
  <si>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</si>
  <si>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</si>
  <si>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</si>
  <si>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</si>
  <si>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</si>
  <si>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</si>
  <si>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</si>
  <si>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</si>
  <si>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</si>
  <si>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</si>
  <si>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</si>
  <si>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</si>
  <si>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</si>
  <si>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</si>
  <si>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</si>
  <si>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</si>
  <si>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</si>
  <si>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</si>
  <si>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</si>
  <si>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</si>
  <si>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</si>
  <si>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</si>
  <si>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</si>
  <si>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</si>
  <si>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</si>
  <si>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</si>
  <si>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</si>
  <si>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</si>
  <si>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</si>
  <si>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</si>
  <si>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</si>
  <si>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</si>
  <si>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</si>
  <si>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</si>
  <si>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</si>
  <si>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</si>
  <si>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</si>
  <si>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</si>
  <si>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</si>
  <si>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</si>
  <si>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</si>
  <si>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</si>
  <si>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</si>
  <si>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</si>
  <si>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</si>
  <si>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</si>
  <si>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</si>
  <si>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</si>
  <si>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</si>
  <si>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</si>
  <si>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</si>
  <si>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</si>
  <si>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</si>
  <si>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</si>
  <si>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</si>
  <si>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</si>
  <si>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</si>
  <si>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</si>
  <si>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</si>
  <si>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</si>
  <si>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</si>
  <si>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</si>
  <si>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</si>
  <si>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</si>
  <si>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</si>
  <si>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</si>
  <si>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</si>
  <si>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</si>
  <si>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</si>
  <si>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</si>
  <si>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</si>
  <si>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</si>
  <si>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</si>
  <si>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</si>
  <si>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</si>
  <si>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</si>
  <si>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</si>
  <si>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</si>
  <si>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</si>
  <si>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</si>
  <si>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</si>
  <si>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</si>
  <si>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</si>
  <si>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</si>
  <si>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</si>
  <si>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</si>
  <si>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</si>
  <si>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</si>
  <si>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</si>
  <si>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</si>
  <si>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</si>
  <si>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</si>
  <si>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</si>
  <si>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</si>
  <si>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</si>
  <si>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</si>
  <si>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</si>
  <si>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</si>
  <si>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</si>
  <si>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</si>
  <si>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</si>
  <si>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</si>
  <si>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</si>
  <si>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</si>
  <si>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</si>
  <si>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</si>
  <si>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</si>
  <si>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</si>
  <si>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</si>
  <si>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</si>
  <si>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</si>
  <si>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</si>
  <si>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</si>
  <si>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</si>
  <si>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</si>
  <si>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</si>
  <si>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</si>
  <si>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</si>
  <si>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</si>
  <si>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</si>
  <si>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</si>
  <si>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</si>
  <si>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</si>
  <si>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</si>
  <si>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</si>
  <si>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</si>
  <si>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</si>
  <si>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</si>
  <si>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</si>
  <si>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</si>
  <si>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</si>
  <si>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</si>
  <si>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</si>
  <si>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</si>
  <si>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</si>
  <si>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</si>
  <si>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</si>
  <si>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</si>
  <si>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</si>
  <si>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</si>
  <si>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</si>
  <si>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</si>
  <si>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</si>
  <si>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</si>
  <si>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</si>
  <si>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</si>
  <si>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</si>
  <si>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</si>
  <si>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</si>
  <si>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</si>
  <si>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</si>
  <si>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</si>
  <si>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</si>
  <si>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</si>
  <si>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</si>
  <si>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</si>
  <si>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</si>
  <si>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</si>
  <si>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</si>
  <si>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</si>
  <si>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</si>
  <si>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</si>
  <si>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</si>
  <si>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</si>
  <si>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</si>
  <si>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</si>
  <si>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</si>
  <si>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</si>
  <si>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</si>
  <si>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</si>
  <si>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</si>
  <si>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</si>
  <si>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</si>
  <si>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</si>
  <si>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</si>
  <si>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</si>
  <si>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</si>
  <si>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</si>
  <si>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</si>
  <si>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</si>
  <si>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</si>
  <si>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</si>
  <si>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</si>
  <si>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</si>
  <si>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</si>
  <si>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</si>
  <si>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</si>
  <si>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</si>
  <si>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</si>
  <si>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</si>
  <si>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</si>
  <si>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</si>
  <si>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</si>
  <si>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</si>
  <si>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</si>
  <si>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</si>
  <si>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</si>
  <si>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</si>
  <si>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</si>
  <si>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</si>
  <si>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</si>
  <si>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</si>
  <si>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</si>
  <si>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</si>
  <si>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</si>
  <si>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</si>
  <si>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</si>
  <si>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</si>
  <si>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</si>
  <si>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</si>
  <si>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</si>
  <si>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</si>
  <si>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</si>
  <si>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</si>
  <si>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</si>
  <si>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</si>
  <si>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</si>
  <si>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</si>
  <si>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</si>
  <si>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</si>
  <si>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</si>
  <si>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</si>
  <si>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</si>
  <si>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</si>
  <si>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</si>
  <si>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</si>
  <si>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</si>
  <si>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</si>
  <si>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</si>
  <si>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</si>
  <si>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</si>
  <si>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</si>
  <si>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</si>
  <si>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</si>
  <si>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</si>
  <si>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</si>
  <si>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</si>
  <si>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</si>
  <si>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</si>
  <si>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</si>
  <si>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</si>
  <si>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</si>
  <si>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</si>
  <si>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</si>
  <si>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</si>
  <si>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</si>
  <si>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</si>
  <si>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</si>
  <si>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</si>
  <si>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</si>
  <si>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</si>
  <si>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</si>
  <si>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</si>
  <si>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</si>
  <si>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</si>
  <si>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</si>
  <si>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</si>
  <si>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</si>
  <si>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</si>
  <si>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</si>
  <si>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</si>
  <si>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</si>
  <si>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</si>
  <si>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</si>
  <si>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</si>
  <si>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</si>
  <si>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</si>
  <si>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</si>
  <si>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</si>
  <si>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</si>
  <si>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</si>
  <si>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</si>
  <si>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</si>
  <si>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</si>
  <si>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</si>
  <si>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</si>
  <si>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</si>
  <si>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</si>
  <si>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</si>
  <si>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</si>
  <si>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</si>
  <si>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</si>
  <si>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</si>
  <si>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</si>
  <si>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</si>
  <si>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</si>
  <si>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</si>
  <si>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</si>
  <si>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</si>
  <si>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</si>
  <si>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</si>
  <si>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</si>
  <si>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</si>
  <si>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</si>
  <si>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</si>
  <si>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</si>
  <si>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</si>
  <si>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</si>
  <si>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</si>
  <si>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</si>
  <si>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</si>
  <si>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</si>
  <si>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</si>
  <si>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</si>
  <si>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</si>
  <si>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</si>
  <si>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</si>
  <si>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</si>
  <si>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</si>
  <si>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</si>
  <si>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</si>
  <si>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</si>
  <si>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</si>
  <si>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</si>
  <si>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</si>
  <si>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</si>
  <si>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</si>
  <si>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</si>
  <si>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</si>
  <si>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</si>
  <si>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</si>
  <si>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</si>
  <si>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</si>
  <si>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</si>
  <si>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</si>
  <si>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</si>
  <si>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</si>
  <si>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</si>
  <si>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</si>
  <si>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</si>
  <si>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</si>
  <si>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</si>
  <si>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</si>
  <si>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</si>
  <si>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</si>
  <si>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</si>
  <si>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</si>
  <si>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</si>
  <si>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</si>
  <si>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</si>
  <si>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</si>
  <si>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</si>
  <si>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</si>
  <si>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</si>
  <si>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</si>
  <si>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</si>
  <si>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</si>
  <si>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</si>
  <si>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</si>
  <si>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</si>
  <si>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</si>
  <si>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</si>
  <si>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</si>
  <si>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</si>
  <si>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</si>
  <si>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</si>
  <si>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</si>
  <si>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</si>
  <si>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</si>
  <si>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</si>
  <si>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</si>
  <si>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</si>
  <si>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</si>
  <si>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</si>
  <si>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</si>
  <si>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</si>
  <si>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</si>
  <si>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</si>
  <si>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</si>
  <si>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</si>
  <si>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</si>
  <si>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</si>
  <si>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</si>
  <si>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</si>
  <si>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</si>
  <si>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</si>
  <si>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</si>
  <si>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</si>
  <si>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</si>
  <si>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</si>
  <si>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</si>
  <si>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</si>
  <si>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</si>
  <si>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</si>
  <si>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</si>
  <si>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</si>
  <si>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</si>
  <si>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</si>
  <si>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</si>
  <si>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</si>
  <si>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</si>
  <si>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</si>
  <si>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</si>
  <si>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</si>
  <si>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</si>
  <si>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</si>
  <si>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</si>
  <si>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</si>
  <si>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</si>
  <si>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</si>
  <si>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</si>
  <si>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</si>
  <si>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</si>
  <si>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</si>
  <si>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</si>
  <si>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</si>
  <si>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</si>
  <si>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</si>
  <si>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</si>
  <si>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</si>
  <si>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</si>
  <si>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</si>
  <si>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</si>
  <si>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</si>
  <si>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</si>
  <si>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</si>
  <si>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</si>
  <si>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</si>
  <si>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</si>
  <si>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</si>
  <si>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</si>
  <si>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</si>
  <si>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</si>
  <si>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</si>
  <si>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</si>
  <si>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</si>
  <si>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</si>
  <si>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</si>
  <si>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</si>
  <si>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</si>
  <si>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</si>
  <si>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</si>
  <si>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</si>
  <si>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</si>
  <si>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</si>
  <si>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</si>
  <si>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</si>
  <si>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</si>
  <si>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</si>
  <si>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</si>
  <si>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</si>
  <si>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</si>
  <si>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</si>
  <si>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</si>
  <si>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</si>
  <si>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</si>
  <si>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</si>
  <si>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</si>
  <si>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</si>
  <si>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</si>
  <si>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</si>
  <si>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</si>
  <si>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</si>
  <si>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</si>
  <si>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</si>
  <si>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</si>
  <si>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</si>
  <si>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</si>
  <si>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</si>
  <si>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</si>
  <si>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</si>
  <si>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</si>
  <si>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</si>
  <si>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</si>
  <si>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</si>
  <si>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</si>
  <si>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</si>
  <si>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</si>
  <si>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</si>
  <si>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</si>
  <si>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</si>
  <si>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</si>
  <si>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</si>
  <si>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</si>
  <si>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</si>
  <si>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</si>
  <si>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</si>
  <si>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</si>
  <si>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</si>
  <si>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</si>
  <si>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</si>
  <si>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</si>
  <si>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</si>
  <si>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</si>
  <si>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</si>
  <si>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</si>
  <si>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</si>
  <si>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</si>
  <si>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</si>
  <si>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</si>
  <si>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</si>
  <si>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</si>
  <si>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</si>
  <si>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</si>
  <si>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</si>
  <si>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</si>
  <si>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</si>
  <si>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</si>
  <si>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</si>
  <si>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</si>
  <si>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</si>
  <si>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</si>
  <si>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</si>
  <si>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</si>
  <si>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</si>
  <si>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</si>
  <si>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</si>
  <si>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</si>
  <si>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</si>
  <si>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</si>
  <si>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</si>
  <si>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</si>
  <si>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</si>
  <si>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</si>
  <si>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</si>
  <si>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</si>
  <si>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</si>
  <si>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</si>
  <si>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</si>
  <si>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</si>
  <si>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</si>
  <si>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</si>
  <si>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</si>
  <si>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</si>
  <si>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</si>
  <si>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</si>
  <si>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</si>
  <si>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</si>
  <si>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</si>
  <si>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</si>
  <si>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</si>
  <si>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</si>
  <si>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</si>
  <si>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</si>
  <si>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</si>
  <si>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</si>
  <si>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</si>
  <si>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</si>
  <si>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</si>
  <si>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</si>
  <si>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</si>
  <si>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</si>
  <si>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</si>
  <si>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</si>
  <si>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</si>
  <si>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</si>
  <si>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</si>
  <si>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</si>
  <si>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</si>
  <si>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</si>
  <si>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</si>
  <si>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</si>
  <si>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</si>
  <si>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</si>
  <si>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</si>
  <si>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</si>
  <si>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</si>
  <si>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</si>
  <si>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</si>
  <si>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</si>
  <si>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</si>
  <si>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</si>
  <si>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</si>
  <si>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</si>
  <si>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</si>
  <si>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</si>
  <si>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</si>
  <si>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</si>
  <si>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</si>
  <si>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</si>
  <si>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</si>
  <si>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</si>
  <si>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</si>
  <si>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</si>
  <si>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</si>
  <si>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</si>
  <si>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</si>
  <si>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</si>
  <si>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</si>
  <si>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</si>
  <si>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</si>
  <si>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</si>
  <si>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</si>
  <si>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</si>
  <si>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</si>
  <si>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</si>
  <si>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</si>
  <si>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</si>
  <si>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</si>
  <si>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</si>
  <si>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</si>
  <si>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</si>
  <si>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</si>
  <si>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</si>
  <si>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</si>
  <si>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</si>
  <si>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</si>
  <si>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</si>
  <si>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</si>
  <si>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</si>
  <si>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</si>
  <si>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</si>
  <si>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</si>
  <si>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</si>
  <si>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</si>
  <si>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</si>
  <si>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</si>
  <si>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</si>
  <si>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</si>
  <si>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</si>
  <si>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</si>
  <si>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</si>
  <si>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</si>
  <si>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</si>
  <si>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</si>
  <si>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</si>
  <si>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</si>
  <si>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</si>
  <si>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</si>
  <si>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</si>
  <si>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</si>
  <si>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</si>
  <si>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</si>
  <si>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</si>
  <si>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</si>
  <si>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</si>
  <si>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</si>
  <si>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</si>
  <si>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</si>
  <si>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</si>
  <si>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</si>
  <si>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</si>
  <si>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</si>
  <si>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</si>
  <si>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</si>
  <si>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</si>
  <si>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</si>
  <si>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</si>
  <si>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</si>
  <si>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</si>
  <si>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</si>
  <si>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</si>
  <si>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</si>
  <si>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</si>
  <si>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</si>
  <si>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</si>
  <si>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</si>
  <si>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</si>
  <si>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</si>
  <si>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</si>
  <si>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</si>
  <si>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</si>
  <si>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</si>
  <si>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</si>
  <si>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</si>
  <si>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</si>
  <si>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</si>
  <si>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</si>
  <si>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</si>
  <si>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</si>
  <si>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</si>
  <si>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</si>
  <si>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</si>
  <si>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</si>
  <si>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</si>
  <si>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</si>
  <si>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</si>
  <si>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</si>
  <si>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</si>
  <si>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</si>
  <si>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</si>
  <si>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</si>
  <si>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</si>
  <si>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</si>
  <si>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</si>
  <si>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</si>
  <si>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</si>
  <si>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</si>
  <si>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</si>
  <si>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</si>
  <si>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</si>
  <si>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</si>
  <si>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</si>
  <si>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</si>
  <si>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</si>
  <si>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</si>
  <si>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</si>
  <si>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</si>
  <si>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</si>
  <si>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</si>
  <si>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</si>
  <si>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</si>
  <si>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</si>
  <si>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</si>
  <si>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</si>
  <si>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</si>
  <si>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</si>
  <si>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</si>
  <si>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</si>
  <si>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</si>
  <si>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</si>
  <si>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</si>
  <si>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</si>
  <si>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</si>
  <si>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</si>
  <si>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</si>
  <si>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</si>
  <si>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</si>
  <si>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</si>
  <si>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</si>
  <si>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</si>
  <si>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</si>
  <si>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</si>
  <si>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</si>
  <si>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</si>
  <si>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</si>
  <si>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</si>
  <si>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</si>
  <si>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</si>
  <si>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</si>
  <si>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</si>
  <si>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</si>
  <si>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</si>
  <si>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</si>
  <si>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</si>
  <si>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</si>
  <si>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</si>
  <si>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</si>
  <si>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</si>
  <si>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</si>
  <si>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</si>
  <si>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</si>
  <si>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</si>
  <si>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</si>
  <si>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</si>
  <si>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</si>
  <si>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</si>
  <si>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</si>
  <si>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</si>
  <si>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</si>
  <si>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</si>
  <si>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</si>
  <si>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</si>
  <si>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</si>
  <si>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</si>
  <si>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</si>
  <si>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</si>
  <si>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</si>
  <si>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</si>
  <si>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</si>
  <si>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</si>
  <si>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</si>
  <si>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</si>
  <si>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</si>
  <si>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</si>
  <si>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</si>
  <si>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</si>
  <si>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</si>
  <si>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</si>
  <si>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</si>
  <si>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</si>
  <si>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</si>
  <si>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</si>
  <si>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</si>
  <si>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</si>
  <si>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</si>
  <si>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</si>
  <si>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</si>
  <si>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</si>
  <si>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</si>
  <si>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</si>
  <si>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</si>
  <si>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</si>
  <si>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</si>
  <si>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</si>
  <si>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</si>
  <si>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</si>
  <si>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</si>
  <si>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</si>
  <si>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</si>
  <si>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</si>
  <si>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</si>
  <si>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</si>
  <si>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</si>
  <si>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</si>
  <si>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</si>
  <si>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</si>
  <si>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</si>
  <si>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</si>
  <si>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</si>
  <si>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</si>
  <si>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</si>
  <si>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</si>
  <si>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</si>
  <si>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</si>
  <si>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</si>
  <si>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</si>
  <si>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</si>
  <si>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</si>
  <si>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</si>
  <si>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</si>
  <si>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</si>
  <si>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</si>
  <si>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</si>
  <si>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</si>
  <si>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</si>
  <si>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</si>
  <si>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</si>
  <si>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</si>
  <si>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</si>
  <si>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</si>
  <si>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</si>
  <si>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</si>
  <si>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</si>
  <si>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</si>
  <si>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</si>
  <si>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</si>
  <si>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</si>
  <si>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</si>
  <si>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</si>
  <si>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</si>
  <si>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</si>
  <si>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</si>
  <si>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</si>
  <si>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</si>
  <si>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</si>
  <si>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</si>
  <si>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</si>
  <si>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</si>
  <si>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</si>
  <si>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</si>
  <si>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</si>
  <si>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</si>
  <si>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</si>
  <si>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</si>
  <si>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</si>
  <si>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</si>
  <si>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</si>
  <si>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</si>
  <si>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</si>
  <si>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</si>
  <si>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</si>
  <si>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</si>
  <si>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</si>
  <si>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</si>
  <si>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</si>
  <si>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</si>
  <si>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</si>
  <si>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</si>
  <si>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</si>
  <si>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</si>
  <si>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</si>
  <si>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</si>
  <si>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</si>
  <si>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</si>
  <si>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</si>
  <si>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</si>
  <si>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</si>
  <si>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</si>
  <si>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</si>
  <si>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</si>
  <si>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</si>
  <si>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</si>
  <si>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</si>
  <si>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</si>
  <si>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</si>
  <si>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</si>
  <si>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</si>
  <si>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</si>
  <si>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</si>
  <si>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</si>
  <si>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</si>
  <si>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</si>
  <si>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</si>
  <si>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</si>
  <si>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</si>
  <si>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</si>
  <si>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</si>
  <si>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</si>
  <si>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</si>
  <si>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</si>
  <si>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</si>
  <si>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</si>
  <si>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</si>
  <si>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</si>
  <si>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</si>
  <si>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</si>
  <si>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</si>
  <si>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</si>
  <si>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</si>
  <si>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</si>
  <si>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</si>
  <si>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</si>
  <si>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</si>
  <si>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</si>
  <si>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</si>
  <si>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</si>
  <si>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</si>
  <si>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</si>
  <si>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</si>
  <si>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</si>
  <si>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</si>
  <si>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</si>
  <si>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</si>
  <si>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</si>
  <si>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</si>
  <si>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</si>
  <si>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</si>
  <si>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</si>
  <si>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</si>
  <si>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</si>
  <si>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</si>
  <si>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</si>
  <si>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</si>
  <si>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</si>
  <si>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</si>
  <si>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</si>
  <si>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</si>
  <si>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</si>
  <si>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</si>
  <si>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</si>
  <si>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</si>
  <si>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</si>
  <si>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</si>
  <si>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</si>
  <si>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</si>
  <si>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</si>
  <si>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</si>
  <si>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</si>
  <si>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</si>
  <si>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</si>
  <si>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</si>
  <si>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</si>
  <si>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</si>
  <si>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</si>
  <si>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</si>
  <si>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</si>
  <si>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</si>
  <si>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</si>
  <si>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</si>
  <si>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</si>
  <si>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</si>
  <si>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</si>
  <si>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</si>
  <si>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</si>
  <si>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</si>
  <si>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</si>
  <si>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</si>
  <si>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</si>
  <si>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</si>
  <si>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</si>
  <si>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</si>
  <si>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</si>
  <si>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</si>
  <si>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</si>
  <si>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</si>
  <si>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</si>
  <si>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</si>
  <si>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</si>
  <si>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</si>
  <si>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</si>
  <si>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</si>
  <si>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</si>
  <si>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</si>
  <si>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</si>
  <si>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</si>
  <si>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</si>
  <si>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</si>
  <si>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</si>
  <si>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</si>
  <si>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</si>
  <si>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</si>
  <si>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</si>
  <si>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</si>
  <si>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</si>
  <si>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</si>
  <si>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</si>
  <si>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</si>
  <si>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</si>
  <si>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</si>
  <si>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</si>
  <si>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</si>
  <si>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</si>
  <si>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</si>
  <si>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</si>
  <si>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</si>
  <si>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</si>
  <si>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</si>
  <si>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</si>
  <si>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</si>
  <si>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</si>
  <si>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</si>
  <si>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</si>
  <si>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</si>
  <si>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</si>
  <si>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</si>
  <si>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</si>
  <si>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</si>
  <si>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</si>
  <si>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</si>
  <si>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</si>
  <si>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</si>
  <si>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</si>
  <si>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</si>
  <si>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</si>
  <si>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</si>
  <si>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</si>
  <si>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</si>
  <si>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</si>
  <si>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</si>
  <si>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</si>
  <si>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</si>
  <si>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</si>
  <si>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</si>
  <si>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</si>
  <si>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</si>
  <si>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</si>
  <si>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</si>
  <si>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</si>
  <si>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</si>
  <si>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</si>
  <si>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</si>
  <si>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</si>
  <si>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</si>
  <si>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</si>
  <si>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</si>
  <si>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</si>
  <si>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</si>
  <si>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</si>
  <si>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</si>
  <si>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</si>
  <si>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</si>
  <si>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</si>
  <si>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</si>
  <si>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</si>
  <si>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</si>
  <si>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</si>
  <si>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</si>
  <si>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</si>
  <si>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</si>
  <si>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</si>
  <si>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</si>
  <si>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</si>
  <si>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</si>
  <si>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</si>
  <si>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</si>
  <si>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</si>
  <si>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</si>
  <si>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</si>
  <si>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OPĆINA KOSTRENA</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</si>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</sst>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9657563.3300000001</v>
      </c>
      <c r="D2" s="6">
        <f>'PR-RAS'!E6</f>
        <v>12607395.35</v>
      </c>
      <c r="E2" s="6">
        <v>0</v>
      </c>
      <c r="F2" s="6">
        <v>0</v>
      </c>
      <c r="G2" s="7">
        <f t="shared" ref="G2:G264" si="0">(B2/1000)*(C2*1+D2*2)</f>
        <v>34872.354030000002</v>
      </c>
      <c r="H2" s="7">
        <f t="shared" ref="H2:H264" si="1">ABS(C2-ROUND(C2,0))+ABS(D2-ROUND(D2,0))</f>
        <v>0.67999999970197678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4298009.09</v>
      </c>
      <c r="D3" s="1">
        <f>'PR-RAS'!E7</f>
        <v>4777688.9400000004</v>
      </c>
      <c r="E3" s="1">
        <v>0</v>
      </c>
      <c r="F3" s="1">
        <v>0</v>
      </c>
      <c r="G3" s="2">
        <f t="shared" si="0"/>
        <v>27706.773940000003</v>
      </c>
      <c r="H3" s="2">
        <f t="shared" si="1"/>
        <v>0.14999999944120646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3772160.89</v>
      </c>
      <c r="D4" s="1">
        <f>'PR-RAS'!E8</f>
        <v>4170538.1700000004</v>
      </c>
      <c r="E4" s="1">
        <v>0</v>
      </c>
      <c r="F4" s="1">
        <v>0</v>
      </c>
      <c r="G4" s="2">
        <f t="shared" si="0"/>
        <v>36339.711690000004</v>
      </c>
      <c r="H4" s="2">
        <f t="shared" si="1"/>
        <v>0.28000000026077032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2905667.26</v>
      </c>
      <c r="D5" s="1">
        <f>'PR-RAS'!E9</f>
        <v>3426301.5</v>
      </c>
      <c r="E5" s="1">
        <v>0</v>
      </c>
      <c r="F5" s="1">
        <v>0</v>
      </c>
      <c r="G5" s="2">
        <f t="shared" si="0"/>
        <v>39033.081039999997</v>
      </c>
      <c r="H5" s="2">
        <f t="shared" si="1"/>
        <v>0.75999999977648258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160128.74</v>
      </c>
      <c r="D6" s="1">
        <f>'PR-RAS'!E10</f>
        <v>148620.66</v>
      </c>
      <c r="E6" s="1">
        <v>0</v>
      </c>
      <c r="F6" s="1">
        <v>0</v>
      </c>
      <c r="G6" s="2">
        <f t="shared" si="0"/>
        <v>2286.8503000000001</v>
      </c>
      <c r="H6" s="2">
        <f t="shared" si="1"/>
        <v>0.60000000000582077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773859.83</v>
      </c>
      <c r="D7" s="1">
        <f>'PR-RAS'!E11</f>
        <v>704116.48</v>
      </c>
      <c r="E7" s="1">
        <v>0</v>
      </c>
      <c r="F7" s="1">
        <v>0</v>
      </c>
      <c r="G7" s="2">
        <f t="shared" si="0"/>
        <v>13092.55674</v>
      </c>
      <c r="H7" s="2">
        <f t="shared" si="1"/>
        <v>0.65000000002328306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101425.33</v>
      </c>
      <c r="D9" s="1">
        <f>'PR-RAS'!E13</f>
        <v>128417.31</v>
      </c>
      <c r="E9" s="1">
        <v>0</v>
      </c>
      <c r="F9" s="1">
        <v>0</v>
      </c>
      <c r="G9" s="2">
        <f t="shared" si="0"/>
        <v>2866.0796</v>
      </c>
      <c r="H9" s="2">
        <f t="shared" si="1"/>
        <v>0.63999999999941792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168920.27</v>
      </c>
      <c r="D11" s="1">
        <f>'PR-RAS'!E15</f>
        <v>236917.78</v>
      </c>
      <c r="E11" s="1">
        <v>0</v>
      </c>
      <c r="F11" s="1">
        <v>0</v>
      </c>
      <c r="G11" s="2">
        <f t="shared" si="0"/>
        <v>6427.5582999999997</v>
      </c>
      <c r="H11" s="2">
        <f t="shared" si="1"/>
        <v>0.48999999999068677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525848.19999999995</v>
      </c>
      <c r="D19" s="1">
        <f>'PR-RAS'!E23</f>
        <v>607150.77</v>
      </c>
      <c r="E19" s="1">
        <v>0</v>
      </c>
      <c r="F19" s="1">
        <v>0</v>
      </c>
      <c r="G19" s="2">
        <f t="shared" si="0"/>
        <v>31322.695319999999</v>
      </c>
      <c r="H19" s="2">
        <f t="shared" si="1"/>
        <v>0.42999999993480742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2184.33</v>
      </c>
      <c r="D20" s="1">
        <f>'PR-RAS'!E24</f>
        <v>6111.06</v>
      </c>
      <c r="E20" s="1">
        <v>0</v>
      </c>
      <c r="F20" s="1">
        <v>0</v>
      </c>
      <c r="G20" s="2">
        <f t="shared" si="0"/>
        <v>273.72255000000001</v>
      </c>
      <c r="H20" s="2">
        <f t="shared" si="1"/>
        <v>0.39000000000032742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523663.87</v>
      </c>
      <c r="D23" s="1">
        <f>'PR-RAS'!E27</f>
        <v>601039.71</v>
      </c>
      <c r="E23" s="1">
        <v>0</v>
      </c>
      <c r="F23" s="1">
        <v>0</v>
      </c>
      <c r="G23" s="2">
        <f t="shared" si="0"/>
        <v>37966.352379999997</v>
      </c>
      <c r="H23" s="2">
        <f t="shared" si="1"/>
        <v>0.42000000004190952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362609.89</v>
      </c>
      <c r="D46" s="1">
        <f>'PR-RAS'!E50</f>
        <v>2819440.09</v>
      </c>
      <c r="E46" s="1">
        <v>0</v>
      </c>
      <c r="F46" s="1">
        <v>0</v>
      </c>
      <c r="G46" s="2">
        <f t="shared" si="0"/>
        <v>270067.05314999993</v>
      </c>
      <c r="H46" s="2">
        <f t="shared" si="1"/>
        <v>0.19999999983701855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97742.95</v>
      </c>
      <c r="D55" s="1">
        <f>'PR-RAS'!E59</f>
        <v>356958.61</v>
      </c>
      <c r="E55" s="1">
        <v>0</v>
      </c>
      <c r="F55" s="1">
        <v>0</v>
      </c>
      <c r="G55" s="2">
        <f t="shared" si="0"/>
        <v>43829.649179999993</v>
      </c>
      <c r="H55" s="2">
        <f t="shared" si="1"/>
        <v>0.44000000001688022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70205.5</v>
      </c>
      <c r="D56" s="1">
        <f>'PR-RAS'!E60</f>
        <v>106576.65</v>
      </c>
      <c r="E56" s="1">
        <v>0</v>
      </c>
      <c r="F56" s="1">
        <v>0</v>
      </c>
      <c r="G56" s="2">
        <f t="shared" si="0"/>
        <v>15584.733999999999</v>
      </c>
      <c r="H56" s="2">
        <f t="shared" si="1"/>
        <v>0.85000000000582077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27537.45</v>
      </c>
      <c r="D57" s="1">
        <f>'PR-RAS'!E61</f>
        <v>250381.96</v>
      </c>
      <c r="E57" s="1">
        <v>0</v>
      </c>
      <c r="F57" s="1">
        <v>0</v>
      </c>
      <c r="G57" s="2">
        <f t="shared" si="0"/>
        <v>29584.87672</v>
      </c>
      <c r="H57" s="2">
        <f t="shared" si="1"/>
        <v>0.49000000000887667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16836.849999999999</v>
      </c>
      <c r="D64" s="1">
        <f>'PR-RAS'!E68</f>
        <v>14704.17</v>
      </c>
      <c r="E64" s="1">
        <v>0</v>
      </c>
      <c r="F64" s="1">
        <v>0</v>
      </c>
      <c r="G64" s="2">
        <f t="shared" si="0"/>
        <v>2913.44697</v>
      </c>
      <c r="H64" s="2">
        <f t="shared" si="1"/>
        <v>0.32000000000152795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7123.27</v>
      </c>
      <c r="D65" s="1">
        <f>'PR-RAS'!E69</f>
        <v>6504.17</v>
      </c>
      <c r="E65" s="1">
        <v>0</v>
      </c>
      <c r="F65" s="1">
        <v>0</v>
      </c>
      <c r="G65" s="2">
        <f t="shared" si="0"/>
        <v>1288.4230400000001</v>
      </c>
      <c r="H65" s="2">
        <f t="shared" si="1"/>
        <v>0.44000000000050932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9713.58</v>
      </c>
      <c r="D66" s="1">
        <f>'PR-RAS'!E70</f>
        <v>8200</v>
      </c>
      <c r="E66" s="1">
        <v>0</v>
      </c>
      <c r="F66" s="1">
        <v>0</v>
      </c>
      <c r="G66" s="2">
        <f t="shared" si="0"/>
        <v>1697.3827000000001</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248030.09</v>
      </c>
      <c r="D70" s="1">
        <f>'PR-RAS'!E74</f>
        <v>2447777.31</v>
      </c>
      <c r="E70" s="1">
        <v>0</v>
      </c>
      <c r="F70" s="1">
        <v>0</v>
      </c>
      <c r="G70" s="2">
        <f t="shared" si="0"/>
        <v>354907.34499000001</v>
      </c>
      <c r="H70" s="2">
        <f t="shared" si="1"/>
        <v>0.40000000005238689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82107.16</v>
      </c>
      <c r="D71" s="1">
        <f>'PR-RAS'!E75</f>
        <v>37465.19</v>
      </c>
      <c r="E71" s="1">
        <v>0</v>
      </c>
      <c r="F71" s="1">
        <v>0</v>
      </c>
      <c r="G71" s="2">
        <f t="shared" si="0"/>
        <v>10992.627800000002</v>
      </c>
      <c r="H71" s="2">
        <f t="shared" si="1"/>
        <v>0.35000000000582077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165922.93</v>
      </c>
      <c r="D72" s="1">
        <f>'PR-RAS'!E76</f>
        <v>2410312.12</v>
      </c>
      <c r="E72" s="1">
        <v>0</v>
      </c>
      <c r="F72" s="1">
        <v>0</v>
      </c>
      <c r="G72" s="2">
        <f t="shared" si="0"/>
        <v>354044.84906999994</v>
      </c>
      <c r="H72" s="2">
        <f t="shared" si="1"/>
        <v>0.19000000011874363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258402.97000000003</v>
      </c>
      <c r="D78" s="1">
        <f>'PR-RAS'!E82</f>
        <v>219730.77</v>
      </c>
      <c r="E78" s="1">
        <v>0</v>
      </c>
      <c r="F78" s="1">
        <v>0</v>
      </c>
      <c r="G78" s="2">
        <f t="shared" si="0"/>
        <v>53735.56727</v>
      </c>
      <c r="H78" s="2">
        <f t="shared" si="1"/>
        <v>0.2599999999802094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159.38999999999999</v>
      </c>
      <c r="E79" s="1">
        <v>0</v>
      </c>
      <c r="F79" s="1">
        <v>0</v>
      </c>
      <c r="G79" s="2">
        <f t="shared" si="0"/>
        <v>24.864839999999997</v>
      </c>
      <c r="H79" s="2">
        <f t="shared" si="1"/>
        <v>0.38999999999998636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159.38999999999999</v>
      </c>
      <c r="E82" s="1">
        <v>0</v>
      </c>
      <c r="F82" s="1">
        <v>0</v>
      </c>
      <c r="G82" s="2">
        <f t="shared" si="0"/>
        <v>25.821179999999998</v>
      </c>
      <c r="H82" s="2">
        <f t="shared" si="1"/>
        <v>0.38999999999998636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258402.97000000003</v>
      </c>
      <c r="D87" s="1">
        <f>'PR-RAS'!E91</f>
        <v>219571.37999999998</v>
      </c>
      <c r="E87" s="1">
        <v>0</v>
      </c>
      <c r="F87" s="1">
        <v>0</v>
      </c>
      <c r="G87" s="2">
        <f t="shared" si="0"/>
        <v>59988.932779999996</v>
      </c>
      <c r="H87" s="2">
        <f t="shared" si="1"/>
        <v>0.4099999999452848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134153.09</v>
      </c>
      <c r="D88" s="1">
        <f>'PR-RAS'!E92</f>
        <v>112062.62</v>
      </c>
      <c r="E88" s="1">
        <v>0</v>
      </c>
      <c r="F88" s="1">
        <v>0</v>
      </c>
      <c r="G88" s="2">
        <f t="shared" si="0"/>
        <v>31170.214709999993</v>
      </c>
      <c r="H88" s="2">
        <f t="shared" si="1"/>
        <v>0.47000000000116415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79517.740000000005</v>
      </c>
      <c r="D89" s="1">
        <f>'PR-RAS'!E93</f>
        <v>89132.25</v>
      </c>
      <c r="E89" s="1">
        <v>0</v>
      </c>
      <c r="F89" s="1">
        <v>0</v>
      </c>
      <c r="G89" s="2">
        <f t="shared" si="0"/>
        <v>22684.837119999997</v>
      </c>
      <c r="H89" s="2">
        <f t="shared" si="1"/>
        <v>0.50999999999476131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24795.94</v>
      </c>
      <c r="D90" s="1">
        <f>'PR-RAS'!E94</f>
        <v>132.99</v>
      </c>
      <c r="E90" s="1">
        <v>0</v>
      </c>
      <c r="F90" s="1">
        <v>0</v>
      </c>
      <c r="G90" s="2">
        <f t="shared" si="0"/>
        <v>2230.5108799999998</v>
      </c>
      <c r="H90" s="2">
        <f t="shared" si="1"/>
        <v>7.0000000001300577E-2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19936.2</v>
      </c>
      <c r="D93" s="1">
        <f>'PR-RAS'!E97</f>
        <v>18243.52</v>
      </c>
      <c r="E93" s="1">
        <v>0</v>
      </c>
      <c r="F93" s="1">
        <v>0</v>
      </c>
      <c r="G93" s="2">
        <f t="shared" si="0"/>
        <v>5190.9380800000008</v>
      </c>
      <c r="H93" s="2">
        <f t="shared" si="1"/>
        <v>0.68000000000029104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4382938.71</v>
      </c>
      <c r="D102" s="1">
        <f>'PR-RAS'!E106</f>
        <v>4635597.2600000007</v>
      </c>
      <c r="E102" s="1">
        <v>0</v>
      </c>
      <c r="F102" s="1">
        <v>0</v>
      </c>
      <c r="G102" s="2">
        <f t="shared" si="0"/>
        <v>1379067.4562300001</v>
      </c>
      <c r="H102" s="2">
        <f t="shared" si="1"/>
        <v>0.55000000074505806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188723.11</v>
      </c>
      <c r="D108" s="1">
        <f>'PR-RAS'!E112</f>
        <v>164993.73000000001</v>
      </c>
      <c r="E108" s="1">
        <v>0</v>
      </c>
      <c r="F108" s="1">
        <v>0</v>
      </c>
      <c r="G108" s="2">
        <f t="shared" si="0"/>
        <v>55502.030989999999</v>
      </c>
      <c r="H108" s="2">
        <f t="shared" si="1"/>
        <v>0.37999999997555278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188723.11</v>
      </c>
      <c r="D113" s="1">
        <f>'PR-RAS'!E117</f>
        <v>164993.73000000001</v>
      </c>
      <c r="E113" s="1">
        <v>0</v>
      </c>
      <c r="F113" s="1">
        <v>0</v>
      </c>
      <c r="G113" s="2">
        <f t="shared" si="0"/>
        <v>58095.583839999999</v>
      </c>
      <c r="H113" s="2">
        <f t="shared" si="1"/>
        <v>0.37999999997555278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4194215.5999999996</v>
      </c>
      <c r="D116" s="1">
        <f>'PR-RAS'!E120</f>
        <v>4470603.53</v>
      </c>
      <c r="E116" s="1">
        <v>0</v>
      </c>
      <c r="F116" s="1">
        <v>0</v>
      </c>
      <c r="G116" s="2">
        <f t="shared" si="0"/>
        <v>1510573.6059000001</v>
      </c>
      <c r="H116" s="2">
        <f t="shared" si="1"/>
        <v>0.87000000011175871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264033.32</v>
      </c>
      <c r="D117" s="1">
        <f>'PR-RAS'!E121</f>
        <v>246152.45</v>
      </c>
      <c r="E117" s="1">
        <v>0</v>
      </c>
      <c r="F117" s="1">
        <v>0</v>
      </c>
      <c r="G117" s="2">
        <f t="shared" si="0"/>
        <v>87735.233519999994</v>
      </c>
      <c r="H117" s="2">
        <f t="shared" si="1"/>
        <v>0.77000000001862645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3930182.28</v>
      </c>
      <c r="D118" s="1">
        <f>'PR-RAS'!E122</f>
        <v>4224451.08</v>
      </c>
      <c r="E118" s="1">
        <v>0</v>
      </c>
      <c r="F118" s="1">
        <v>0</v>
      </c>
      <c r="G118" s="2">
        <f t="shared" si="0"/>
        <v>1448352.8794800001</v>
      </c>
      <c r="H118" s="2">
        <f t="shared" si="1"/>
        <v>0.35999999986961484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253269.57</v>
      </c>
      <c r="D120" s="1">
        <f>'PR-RAS'!E124</f>
        <v>46473.170000000006</v>
      </c>
      <c r="E120" s="1">
        <v>0</v>
      </c>
      <c r="F120" s="1">
        <v>0</v>
      </c>
      <c r="G120" s="2">
        <f t="shared" si="0"/>
        <v>41199.693290000003</v>
      </c>
      <c r="H120" s="2">
        <f t="shared" si="1"/>
        <v>0.59999999999854481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10693.35</v>
      </c>
      <c r="D121" s="1">
        <f>'PR-RAS'!E125</f>
        <v>5589.51</v>
      </c>
      <c r="E121" s="1">
        <v>0</v>
      </c>
      <c r="F121" s="1">
        <v>0</v>
      </c>
      <c r="G121" s="2">
        <f t="shared" si="0"/>
        <v>2624.6844000000001</v>
      </c>
      <c r="H121" s="2">
        <f t="shared" si="1"/>
        <v>0.84000000000014552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144.44999999999999</v>
      </c>
      <c r="D122" s="1">
        <f>'PR-RAS'!E126</f>
        <v>70.739999999999995</v>
      </c>
      <c r="E122" s="1">
        <v>0</v>
      </c>
      <c r="F122" s="1">
        <v>0</v>
      </c>
      <c r="G122" s="2">
        <f t="shared" si="0"/>
        <v>34.597529999999992</v>
      </c>
      <c r="H122" s="2">
        <f t="shared" si="1"/>
        <v>0.70999999999999375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10548.9</v>
      </c>
      <c r="D123" s="1">
        <f>'PR-RAS'!E127</f>
        <v>5518.77</v>
      </c>
      <c r="E123" s="1">
        <v>0</v>
      </c>
      <c r="F123" s="1">
        <v>0</v>
      </c>
      <c r="G123" s="2">
        <f t="shared" si="0"/>
        <v>2633.5456800000002</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242576.22</v>
      </c>
      <c r="D124" s="1">
        <f>'PR-RAS'!E128</f>
        <v>40883.660000000003</v>
      </c>
      <c r="E124" s="1">
        <v>0</v>
      </c>
      <c r="F124" s="1">
        <v>0</v>
      </c>
      <c r="G124" s="2">
        <f t="shared" si="0"/>
        <v>39894.255420000001</v>
      </c>
      <c r="H124" s="2">
        <f t="shared" si="1"/>
        <v>0.55999999999767169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3350</v>
      </c>
      <c r="D125" s="1">
        <f>'PR-RAS'!E129</f>
        <v>40784.660000000003</v>
      </c>
      <c r="E125" s="1">
        <v>0</v>
      </c>
      <c r="F125" s="1">
        <v>0</v>
      </c>
      <c r="G125" s="2">
        <f t="shared" si="0"/>
        <v>10529.99568</v>
      </c>
      <c r="H125" s="2">
        <f t="shared" si="1"/>
        <v>0.33999999999650754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239226.22</v>
      </c>
      <c r="D126" s="1">
        <f>'PR-RAS'!E130</f>
        <v>99</v>
      </c>
      <c r="E126" s="1">
        <v>0</v>
      </c>
      <c r="F126" s="1">
        <v>0</v>
      </c>
      <c r="G126" s="2">
        <f t="shared" si="0"/>
        <v>29928.0275</v>
      </c>
      <c r="H126" s="2">
        <f t="shared" si="1"/>
        <v>0.22000000000116415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102333.1</v>
      </c>
      <c r="D135" s="1">
        <f>'PR-RAS'!E139</f>
        <v>108465.12</v>
      </c>
      <c r="E135" s="1">
        <v>0</v>
      </c>
      <c r="F135" s="1">
        <v>0</v>
      </c>
      <c r="G135" s="2">
        <f t="shared" si="0"/>
        <v>42781.287559999997</v>
      </c>
      <c r="H135" s="2">
        <f t="shared" si="1"/>
        <v>0.22000000000116415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102333.1</v>
      </c>
      <c r="D146" s="1">
        <f>'PR-RAS'!E150</f>
        <v>108465.12</v>
      </c>
      <c r="E146" s="1">
        <v>0</v>
      </c>
      <c r="F146" s="1">
        <v>0</v>
      </c>
      <c r="G146" s="2">
        <f t="shared" si="0"/>
        <v>46293.184299999994</v>
      </c>
      <c r="H146" s="2">
        <f t="shared" si="1"/>
        <v>0.22000000000116415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6769691.2100000009</v>
      </c>
      <c r="D147" s="1">
        <f>'PR-RAS'!E151</f>
        <v>7761933.1900000004</v>
      </c>
      <c r="E147" s="1">
        <v>0</v>
      </c>
      <c r="F147" s="1">
        <v>0</v>
      </c>
      <c r="G147" s="2">
        <f t="shared" si="0"/>
        <v>3254859.4081400004</v>
      </c>
      <c r="H147" s="2">
        <f t="shared" si="1"/>
        <v>0.4000000013038516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1262157.33</v>
      </c>
      <c r="D148" s="1">
        <f>'PR-RAS'!E152</f>
        <v>1661011.1</v>
      </c>
      <c r="E148" s="1">
        <v>0</v>
      </c>
      <c r="F148" s="1">
        <v>0</v>
      </c>
      <c r="G148" s="2">
        <f t="shared" si="0"/>
        <v>673874.39090999996</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1009219.13</v>
      </c>
      <c r="D149" s="1">
        <f>'PR-RAS'!E153</f>
        <v>1311356.26</v>
      </c>
      <c r="E149" s="1">
        <v>0</v>
      </c>
      <c r="F149" s="1">
        <v>0</v>
      </c>
      <c r="G149" s="2">
        <f t="shared" si="0"/>
        <v>537525.88419999997</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1004291</v>
      </c>
      <c r="D150" s="1">
        <f>'PR-RAS'!E154</f>
        <v>1306721.22</v>
      </c>
      <c r="E150" s="1">
        <v>0</v>
      </c>
      <c r="F150" s="1">
        <v>0</v>
      </c>
      <c r="G150" s="2">
        <f t="shared" si="0"/>
        <v>539042.28255999996</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4928.13</v>
      </c>
      <c r="D152" s="1">
        <f>'PR-RAS'!E156</f>
        <v>4635.04</v>
      </c>
      <c r="E152" s="1">
        <v>0</v>
      </c>
      <c r="F152" s="1">
        <v>0</v>
      </c>
      <c r="G152" s="2">
        <f t="shared" si="0"/>
        <v>2143.9297099999999</v>
      </c>
      <c r="H152" s="2">
        <f t="shared" si="1"/>
        <v>0.17000000000007276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89355.06</v>
      </c>
      <c r="D154" s="1">
        <f>'PR-RAS'!E158</f>
        <v>137195.97</v>
      </c>
      <c r="E154" s="1">
        <v>0</v>
      </c>
      <c r="F154" s="1">
        <v>0</v>
      </c>
      <c r="G154" s="2">
        <f t="shared" si="0"/>
        <v>55653.290999999997</v>
      </c>
      <c r="H154" s="2">
        <f t="shared" si="1"/>
        <v>8.999999999650754E-2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163583.14000000001</v>
      </c>
      <c r="D155" s="1">
        <f>'PR-RAS'!E159</f>
        <v>212458.87</v>
      </c>
      <c r="E155" s="1">
        <v>0</v>
      </c>
      <c r="F155" s="1">
        <v>0</v>
      </c>
      <c r="G155" s="2">
        <f t="shared" si="0"/>
        <v>90629.135519999996</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163583.14000000001</v>
      </c>
      <c r="D157" s="1">
        <f>'PR-RAS'!E161</f>
        <v>212458.87</v>
      </c>
      <c r="E157" s="1">
        <v>0</v>
      </c>
      <c r="F157" s="1">
        <v>0</v>
      </c>
      <c r="G157" s="2">
        <f t="shared" si="0"/>
        <v>91806.137279999995</v>
      </c>
      <c r="H157" s="2">
        <f t="shared" si="1"/>
        <v>0.27000000001862645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3803799.4600000004</v>
      </c>
      <c r="D159" s="1">
        <f>'PR-RAS'!E163</f>
        <v>4376598.2500000009</v>
      </c>
      <c r="E159" s="1">
        <v>0</v>
      </c>
      <c r="F159" s="1">
        <v>0</v>
      </c>
      <c r="G159" s="2">
        <f t="shared" si="0"/>
        <v>1984005.3616800006</v>
      </c>
      <c r="H159" s="2">
        <f t="shared" si="1"/>
        <v>0.71000000135973096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43834.05</v>
      </c>
      <c r="D160" s="1">
        <f>'PR-RAS'!E164</f>
        <v>34851.009999999995</v>
      </c>
      <c r="E160" s="1">
        <v>0</v>
      </c>
      <c r="F160" s="1">
        <v>0</v>
      </c>
      <c r="G160" s="2">
        <f t="shared" si="0"/>
        <v>18052.235129999997</v>
      </c>
      <c r="H160" s="2">
        <f t="shared" si="1"/>
        <v>5.9999999997671694E-2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6601.47</v>
      </c>
      <c r="D161" s="1">
        <f>'PR-RAS'!E165</f>
        <v>3322.93</v>
      </c>
      <c r="E161" s="1">
        <v>0</v>
      </c>
      <c r="F161" s="1">
        <v>0</v>
      </c>
      <c r="G161" s="2">
        <f t="shared" si="0"/>
        <v>2119.5727999999999</v>
      </c>
      <c r="H161" s="2">
        <f t="shared" si="1"/>
        <v>0.54000000000041837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27368.15</v>
      </c>
      <c r="D162" s="1">
        <f>'PR-RAS'!E166</f>
        <v>23388.92</v>
      </c>
      <c r="E162" s="1">
        <v>0</v>
      </c>
      <c r="F162" s="1">
        <v>0</v>
      </c>
      <c r="G162" s="2">
        <f t="shared" si="0"/>
        <v>11937.504389999998</v>
      </c>
      <c r="H162" s="2">
        <f t="shared" si="1"/>
        <v>0.23000000000320142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9623.83</v>
      </c>
      <c r="D163" s="1">
        <f>'PR-RAS'!E167</f>
        <v>7092.16</v>
      </c>
      <c r="E163" s="1">
        <v>0</v>
      </c>
      <c r="F163" s="1">
        <v>0</v>
      </c>
      <c r="G163" s="2">
        <f t="shared" si="0"/>
        <v>3856.9203000000002</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240.6</v>
      </c>
      <c r="D164" s="1">
        <f>'PR-RAS'!E168</f>
        <v>1047</v>
      </c>
      <c r="E164" s="1">
        <v>0</v>
      </c>
      <c r="F164" s="1">
        <v>0</v>
      </c>
      <c r="G164" s="2">
        <f t="shared" si="0"/>
        <v>380.53980000000001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311757.99</v>
      </c>
      <c r="D165" s="1">
        <f>'PR-RAS'!E169</f>
        <v>301370.63</v>
      </c>
      <c r="E165" s="1">
        <v>0</v>
      </c>
      <c r="F165" s="1">
        <v>0</v>
      </c>
      <c r="G165" s="2">
        <f t="shared" si="0"/>
        <v>149977.87700000001</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55280.41</v>
      </c>
      <c r="D166" s="1">
        <f>'PR-RAS'!E170</f>
        <v>43542.54</v>
      </c>
      <c r="E166" s="1">
        <v>0</v>
      </c>
      <c r="F166" s="1">
        <v>0</v>
      </c>
      <c r="G166" s="2">
        <f t="shared" si="0"/>
        <v>23490.305850000001</v>
      </c>
      <c r="H166" s="2">
        <f t="shared" si="1"/>
        <v>0.87000000000261934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92494.68</v>
      </c>
      <c r="D167" s="1">
        <f>'PR-RAS'!E171</f>
        <v>86833.5</v>
      </c>
      <c r="E167" s="1">
        <v>0</v>
      </c>
      <c r="F167" s="1">
        <v>0</v>
      </c>
      <c r="G167" s="2">
        <f t="shared" si="0"/>
        <v>44182.838880000003</v>
      </c>
      <c r="H167" s="2">
        <f t="shared" si="1"/>
        <v>0.82000000000698492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155021.31</v>
      </c>
      <c r="D168" s="1">
        <f>'PR-RAS'!E172</f>
        <v>164719.28</v>
      </c>
      <c r="E168" s="1">
        <v>0</v>
      </c>
      <c r="F168" s="1">
        <v>0</v>
      </c>
      <c r="G168" s="2">
        <f t="shared" si="0"/>
        <v>80904.798290000006</v>
      </c>
      <c r="H168" s="2">
        <f t="shared" si="1"/>
        <v>0.58999999999650754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2046.97</v>
      </c>
      <c r="D169" s="1">
        <f>'PR-RAS'!E173</f>
        <v>798.25</v>
      </c>
      <c r="E169" s="1">
        <v>0</v>
      </c>
      <c r="F169" s="1">
        <v>0</v>
      </c>
      <c r="G169" s="2">
        <f t="shared" si="0"/>
        <v>612.10296000000005</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3215.91</v>
      </c>
      <c r="D170" s="1">
        <f>'PR-RAS'!E174</f>
        <v>3256.76</v>
      </c>
      <c r="E170" s="1">
        <v>0</v>
      </c>
      <c r="F170" s="1">
        <v>0</v>
      </c>
      <c r="G170" s="2">
        <f t="shared" si="0"/>
        <v>1644.2736700000003</v>
      </c>
      <c r="H170" s="2">
        <f t="shared" si="1"/>
        <v>0.32999999999992724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3698.71</v>
      </c>
      <c r="D172" s="1">
        <f>'PR-RAS'!E176</f>
        <v>2220.3000000000002</v>
      </c>
      <c r="E172" s="1">
        <v>0</v>
      </c>
      <c r="F172" s="1">
        <v>0</v>
      </c>
      <c r="G172" s="2">
        <f t="shared" si="0"/>
        <v>1391.8220100000001</v>
      </c>
      <c r="H172" s="2">
        <f t="shared" si="1"/>
        <v>0.59000000000014552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3235315.95</v>
      </c>
      <c r="D173" s="1">
        <f>'PR-RAS'!E177</f>
        <v>3828123.2900000005</v>
      </c>
      <c r="E173" s="1">
        <v>0</v>
      </c>
      <c r="F173" s="1">
        <v>0</v>
      </c>
      <c r="G173" s="2">
        <f t="shared" si="0"/>
        <v>1873348.7551599999</v>
      </c>
      <c r="H173" s="2">
        <f t="shared" si="1"/>
        <v>0.34000000031664968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91932.86</v>
      </c>
      <c r="D174" s="1">
        <f>'PR-RAS'!E178</f>
        <v>109499.21</v>
      </c>
      <c r="E174" s="1">
        <v>0</v>
      </c>
      <c r="F174" s="1">
        <v>0</v>
      </c>
      <c r="G174" s="2">
        <f t="shared" si="0"/>
        <v>53791.111440000001</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1512569.29</v>
      </c>
      <c r="D175" s="1">
        <f>'PR-RAS'!E179</f>
        <v>1824068.97</v>
      </c>
      <c r="E175" s="1">
        <v>0</v>
      </c>
      <c r="F175" s="1">
        <v>0</v>
      </c>
      <c r="G175" s="2">
        <f t="shared" si="0"/>
        <v>897963.05802</v>
      </c>
      <c r="H175" s="2">
        <f t="shared" si="1"/>
        <v>0.32000000006519258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64615.95</v>
      </c>
      <c r="D176" s="1">
        <f>'PR-RAS'!E180</f>
        <v>67043.5</v>
      </c>
      <c r="E176" s="1">
        <v>0</v>
      </c>
      <c r="F176" s="1">
        <v>0</v>
      </c>
      <c r="G176" s="2">
        <f t="shared" si="0"/>
        <v>34773.016250000001</v>
      </c>
      <c r="H176" s="2">
        <f t="shared" si="1"/>
        <v>0.55000000000291038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789097.17</v>
      </c>
      <c r="D177" s="1">
        <f>'PR-RAS'!E181</f>
        <v>969911.81</v>
      </c>
      <c r="E177" s="1">
        <v>0</v>
      </c>
      <c r="F177" s="1">
        <v>0</v>
      </c>
      <c r="G177" s="2">
        <f t="shared" si="0"/>
        <v>480290.05903999996</v>
      </c>
      <c r="H177" s="2">
        <f t="shared" si="1"/>
        <v>0.35999999998603016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92217.09</v>
      </c>
      <c r="D178" s="1">
        <f>'PR-RAS'!E182</f>
        <v>103554.7</v>
      </c>
      <c r="E178" s="1">
        <v>0</v>
      </c>
      <c r="F178" s="1">
        <v>0</v>
      </c>
      <c r="G178" s="2">
        <f t="shared" si="0"/>
        <v>52980.788729999993</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27547.43</v>
      </c>
      <c r="D179" s="1">
        <f>'PR-RAS'!E183</f>
        <v>22447.85</v>
      </c>
      <c r="E179" s="1">
        <v>0</v>
      </c>
      <c r="F179" s="1">
        <v>0</v>
      </c>
      <c r="G179" s="2">
        <f t="shared" si="0"/>
        <v>12894.877140000001</v>
      </c>
      <c r="H179" s="2">
        <f t="shared" si="1"/>
        <v>0.58000000000174623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282286.7</v>
      </c>
      <c r="D180" s="1">
        <f>'PR-RAS'!E184</f>
        <v>308044.96999999997</v>
      </c>
      <c r="E180" s="1">
        <v>0</v>
      </c>
      <c r="F180" s="1">
        <v>0</v>
      </c>
      <c r="G180" s="2">
        <f t="shared" si="0"/>
        <v>160809.41855999996</v>
      </c>
      <c r="H180" s="2">
        <f t="shared" si="1"/>
        <v>0.33000000001629815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96267.03</v>
      </c>
      <c r="D181" s="1">
        <f>'PR-RAS'!E185</f>
        <v>115339.01</v>
      </c>
      <c r="E181" s="1">
        <v>0</v>
      </c>
      <c r="F181" s="1">
        <v>0</v>
      </c>
      <c r="G181" s="2">
        <f t="shared" si="0"/>
        <v>58850.108999999997</v>
      </c>
      <c r="H181" s="2">
        <f t="shared" si="1"/>
        <v>3.9999999993597157E-2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278782.43</v>
      </c>
      <c r="D182" s="1">
        <f>'PR-RAS'!E186</f>
        <v>308213.27</v>
      </c>
      <c r="E182" s="1">
        <v>0</v>
      </c>
      <c r="F182" s="1">
        <v>0</v>
      </c>
      <c r="G182" s="2">
        <f t="shared" si="0"/>
        <v>162032.82356999998</v>
      </c>
      <c r="H182" s="2">
        <f t="shared" si="1"/>
        <v>0.70000000001164153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212891.47000000003</v>
      </c>
      <c r="D184" s="1">
        <f>'PR-RAS'!E188</f>
        <v>212253.32</v>
      </c>
      <c r="E184" s="1">
        <v>0</v>
      </c>
      <c r="F184" s="1">
        <v>0</v>
      </c>
      <c r="G184" s="2">
        <f t="shared" si="0"/>
        <v>116643.85413000002</v>
      </c>
      <c r="H184" s="2">
        <f t="shared" si="1"/>
        <v>0.7900000000372529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24412.33</v>
      </c>
      <c r="D185" s="1">
        <f>'PR-RAS'!E189</f>
        <v>22045.98</v>
      </c>
      <c r="E185" s="1">
        <v>0</v>
      </c>
      <c r="F185" s="1">
        <v>0</v>
      </c>
      <c r="G185" s="2">
        <f t="shared" si="0"/>
        <v>12604.789360000001</v>
      </c>
      <c r="H185" s="2">
        <f t="shared" si="1"/>
        <v>0.35000000000218279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27668.77</v>
      </c>
      <c r="D186" s="1">
        <f>'PR-RAS'!E190</f>
        <v>30463</v>
      </c>
      <c r="E186" s="1">
        <v>0</v>
      </c>
      <c r="F186" s="1">
        <v>0</v>
      </c>
      <c r="G186" s="2">
        <f t="shared" si="0"/>
        <v>16390.032449999999</v>
      </c>
      <c r="H186" s="2">
        <f t="shared" si="1"/>
        <v>0.22999999999956344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12925.28</v>
      </c>
      <c r="D187" s="1">
        <f>'PR-RAS'!E191</f>
        <v>11840.77</v>
      </c>
      <c r="E187" s="1">
        <v>0</v>
      </c>
      <c r="F187" s="1">
        <v>0</v>
      </c>
      <c r="G187" s="2">
        <f t="shared" si="0"/>
        <v>6808.86852</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5406.34</v>
      </c>
      <c r="D188" s="1">
        <f>'PR-RAS'!E192</f>
        <v>9038.24</v>
      </c>
      <c r="E188" s="1">
        <v>0</v>
      </c>
      <c r="F188" s="1">
        <v>0</v>
      </c>
      <c r="G188" s="2">
        <f t="shared" si="0"/>
        <v>4391.2873399999999</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4565.99</v>
      </c>
      <c r="D189" s="1">
        <f>'PR-RAS'!E193</f>
        <v>5961.06</v>
      </c>
      <c r="E189" s="1">
        <v>0</v>
      </c>
      <c r="F189" s="1">
        <v>0</v>
      </c>
      <c r="G189" s="2">
        <f t="shared" si="0"/>
        <v>3099.7646800000002</v>
      </c>
      <c r="H189" s="2">
        <f t="shared" si="1"/>
        <v>7.0000000000618456E-2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137912.76</v>
      </c>
      <c r="D191" s="1">
        <f>'PR-RAS'!E195</f>
        <v>132904.26999999999</v>
      </c>
      <c r="E191" s="1">
        <v>0</v>
      </c>
      <c r="F191" s="1">
        <v>0</v>
      </c>
      <c r="G191" s="2">
        <f t="shared" si="0"/>
        <v>76707.047000000006</v>
      </c>
      <c r="H191" s="2">
        <f t="shared" si="1"/>
        <v>0.5099999999802094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85611.03</v>
      </c>
      <c r="D192" s="1">
        <f>'PR-RAS'!E196</f>
        <v>58331.22</v>
      </c>
      <c r="E192" s="1">
        <v>0</v>
      </c>
      <c r="F192" s="1">
        <v>0</v>
      </c>
      <c r="G192" s="2">
        <f t="shared" si="0"/>
        <v>38634.232770000002</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19858.87</v>
      </c>
      <c r="D198" s="1">
        <f>'PR-RAS'!E202</f>
        <v>18902.5</v>
      </c>
      <c r="E198" s="1">
        <v>0</v>
      </c>
      <c r="F198" s="1">
        <v>0</v>
      </c>
      <c r="G198" s="2">
        <f t="shared" si="0"/>
        <v>11359.78239</v>
      </c>
      <c r="H198" s="2">
        <f t="shared" si="1"/>
        <v>0.63000000000101863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1046.8399999999999</v>
      </c>
      <c r="D200" s="1">
        <f>'PR-RAS'!E204</f>
        <v>2169.27</v>
      </c>
      <c r="E200" s="1">
        <v>0</v>
      </c>
      <c r="F200" s="1">
        <v>0</v>
      </c>
      <c r="G200" s="2">
        <f t="shared" si="0"/>
        <v>1071.6906200000001</v>
      </c>
      <c r="H200" s="2">
        <f t="shared" si="1"/>
        <v>0.43000000000006366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18812.03</v>
      </c>
      <c r="D201" s="1">
        <f>'PR-RAS'!E205</f>
        <v>16733.23</v>
      </c>
      <c r="E201" s="1">
        <v>0</v>
      </c>
      <c r="F201" s="1">
        <v>0</v>
      </c>
      <c r="G201" s="2">
        <f t="shared" si="0"/>
        <v>10455.698</v>
      </c>
      <c r="H201" s="2">
        <f t="shared" si="1"/>
        <v>0.25999999999839929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65752.160000000003</v>
      </c>
      <c r="D206" s="1">
        <f>'PR-RAS'!E210</f>
        <v>39428.720000000001</v>
      </c>
      <c r="E206" s="1">
        <v>0</v>
      </c>
      <c r="F206" s="1">
        <v>0</v>
      </c>
      <c r="G206" s="2">
        <f t="shared" si="0"/>
        <v>29644.968000000001</v>
      </c>
      <c r="H206" s="2">
        <f t="shared" si="1"/>
        <v>0.44000000000232831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5250.59</v>
      </c>
      <c r="D207" s="1">
        <f>'PR-RAS'!E211</f>
        <v>7047.72</v>
      </c>
      <c r="E207" s="1">
        <v>0</v>
      </c>
      <c r="F207" s="1">
        <v>0</v>
      </c>
      <c r="G207" s="2">
        <f t="shared" si="0"/>
        <v>3985.2821799999997</v>
      </c>
      <c r="H207" s="2">
        <f t="shared" si="1"/>
        <v>0.68999999999959982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v>
      </c>
      <c r="D209" s="1">
        <f>'PR-RAS'!E213</f>
        <v>6.07</v>
      </c>
      <c r="E209" s="1">
        <v>0</v>
      </c>
      <c r="F209" s="1">
        <v>0</v>
      </c>
      <c r="G209" s="2">
        <f t="shared" si="0"/>
        <v>2.8079999999999998</v>
      </c>
      <c r="H209" s="2">
        <f t="shared" si="1"/>
        <v>0.43000000000000038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60500.21</v>
      </c>
      <c r="D210" s="1">
        <f>'PR-RAS'!E214</f>
        <v>32374.93</v>
      </c>
      <c r="E210" s="1">
        <v>0</v>
      </c>
      <c r="F210" s="1">
        <v>0</v>
      </c>
      <c r="G210" s="2">
        <f t="shared" si="0"/>
        <v>26177.264630000001</v>
      </c>
      <c r="H210" s="2">
        <f t="shared" si="1"/>
        <v>0.27999999999883585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285421.13</v>
      </c>
      <c r="D211" s="1">
        <f>'PR-RAS'!E215</f>
        <v>345960.85</v>
      </c>
      <c r="E211" s="1">
        <v>0</v>
      </c>
      <c r="F211" s="1">
        <v>0</v>
      </c>
      <c r="G211" s="2">
        <f t="shared" si="0"/>
        <v>205241.99429999999</v>
      </c>
      <c r="H211" s="2">
        <f t="shared" si="1"/>
        <v>0.28000000002793968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285421.13</v>
      </c>
      <c r="D215" s="1">
        <f>'PR-RAS'!E219</f>
        <v>345960.85</v>
      </c>
      <c r="E215" s="1">
        <v>0</v>
      </c>
      <c r="F215" s="1">
        <v>0</v>
      </c>
      <c r="G215" s="2">
        <f t="shared" si="0"/>
        <v>209151.36562</v>
      </c>
      <c r="H215" s="2">
        <f t="shared" si="1"/>
        <v>0.28000000002793968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285421.13</v>
      </c>
      <c r="D217" s="1">
        <f>'PR-RAS'!E221</f>
        <v>345960.85</v>
      </c>
      <c r="E217" s="1">
        <v>0</v>
      </c>
      <c r="F217" s="1">
        <v>0</v>
      </c>
      <c r="G217" s="2">
        <f t="shared" si="0"/>
        <v>211106.05127999999</v>
      </c>
      <c r="H217" s="2">
        <f t="shared" si="1"/>
        <v>0.28000000002793968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53713.95</v>
      </c>
      <c r="D220" s="1">
        <f>'PR-RAS'!E224</f>
        <v>73909.790000000008</v>
      </c>
      <c r="E220" s="1">
        <v>0</v>
      </c>
      <c r="F220" s="1">
        <v>0</v>
      </c>
      <c r="G220" s="2">
        <f t="shared" si="0"/>
        <v>44135.843070000003</v>
      </c>
      <c r="H220" s="2">
        <f t="shared" si="1"/>
        <v>0.25999999999476131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730.61</v>
      </c>
      <c r="D227" s="1">
        <f>'PR-RAS'!E231</f>
        <v>8693.1299999999992</v>
      </c>
      <c r="E227" s="1">
        <v>0</v>
      </c>
      <c r="F227" s="1">
        <v>0</v>
      </c>
      <c r="G227" s="2">
        <f t="shared" si="0"/>
        <v>4094.4126200000001</v>
      </c>
      <c r="H227" s="2">
        <f t="shared" si="1"/>
        <v>0.519999999999186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730.61</v>
      </c>
      <c r="D228" s="1">
        <f>'PR-RAS'!E232</f>
        <v>8693.1299999999992</v>
      </c>
      <c r="E228" s="1">
        <v>0</v>
      </c>
      <c r="F228" s="1">
        <v>0</v>
      </c>
      <c r="G228" s="2">
        <f t="shared" si="0"/>
        <v>4112.5294899999999</v>
      </c>
      <c r="H228" s="2">
        <f t="shared" si="1"/>
        <v>0.519999999999186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52983.34</v>
      </c>
      <c r="D232" s="1">
        <f>'PR-RAS'!E236</f>
        <v>65216.66</v>
      </c>
      <c r="E232" s="1">
        <v>0</v>
      </c>
      <c r="F232" s="1">
        <v>0</v>
      </c>
      <c r="G232" s="2">
        <f t="shared" si="0"/>
        <v>42369.248460000003</v>
      </c>
      <c r="H232" s="2">
        <f t="shared" si="1"/>
        <v>0.67999999999301508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52983.34</v>
      </c>
      <c r="D233" s="1">
        <f>'PR-RAS'!E237</f>
        <v>65216.66</v>
      </c>
      <c r="E233" s="1">
        <v>0</v>
      </c>
      <c r="F233" s="1">
        <v>0</v>
      </c>
      <c r="G233" s="2">
        <f t="shared" si="0"/>
        <v>42552.665120000005</v>
      </c>
      <c r="H233" s="2">
        <f t="shared" si="1"/>
        <v>0.67999999999301508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333469.42</v>
      </c>
      <c r="D248" s="1">
        <f>'PR-RAS'!E252</f>
        <v>391640.14</v>
      </c>
      <c r="E248" s="1">
        <v>0</v>
      </c>
      <c r="F248" s="1">
        <v>0</v>
      </c>
      <c r="G248" s="2">
        <f t="shared" si="0"/>
        <v>275837.17589999997</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333469.42</v>
      </c>
      <c r="D255" s="1">
        <f>'PR-RAS'!E259</f>
        <v>391640.14</v>
      </c>
      <c r="E255" s="1">
        <v>0</v>
      </c>
      <c r="F255" s="1">
        <v>0</v>
      </c>
      <c r="G255" s="2">
        <f t="shared" si="0"/>
        <v>283654.42379999999</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231729.19</v>
      </c>
      <c r="D256" s="1">
        <f>'PR-RAS'!E260</f>
        <v>256345.33</v>
      </c>
      <c r="E256" s="1">
        <v>0</v>
      </c>
      <c r="F256" s="1">
        <v>0</v>
      </c>
      <c r="G256" s="2">
        <f t="shared" si="0"/>
        <v>189827.06174999999</v>
      </c>
      <c r="H256" s="2">
        <f t="shared" si="1"/>
        <v>0.51999999998952262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101740.23</v>
      </c>
      <c r="D257" s="1">
        <f>'PR-RAS'!E261</f>
        <v>135294.81</v>
      </c>
      <c r="E257" s="1">
        <v>0</v>
      </c>
      <c r="F257" s="1">
        <v>0</v>
      </c>
      <c r="G257" s="2">
        <f t="shared" si="0"/>
        <v>95316.441599999991</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945518.89</v>
      </c>
      <c r="D259" s="1">
        <f>'PR-RAS'!E263</f>
        <v>854481.84</v>
      </c>
      <c r="E259" s="1">
        <v>0</v>
      </c>
      <c r="F259" s="1">
        <v>0</v>
      </c>
      <c r="G259" s="2">
        <f t="shared" si="0"/>
        <v>684856.50306000002</v>
      </c>
      <c r="H259" s="2">
        <f t="shared" si="1"/>
        <v>0.27000000001862645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738639.26</v>
      </c>
      <c r="D260" s="1">
        <f>'PR-RAS'!E264</f>
        <v>788289.01</v>
      </c>
      <c r="E260" s="1">
        <v>0</v>
      </c>
      <c r="F260" s="1">
        <v>0</v>
      </c>
      <c r="G260" s="2">
        <f t="shared" si="0"/>
        <v>599641.27552000014</v>
      </c>
      <c r="H260" s="2">
        <f t="shared" si="1"/>
        <v>0.27000000001862645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738639.26</v>
      </c>
      <c r="D261" s="1">
        <f>'PR-RAS'!E265</f>
        <v>788289.01</v>
      </c>
      <c r="E261" s="1">
        <v>0</v>
      </c>
      <c r="F261" s="1">
        <v>0</v>
      </c>
      <c r="G261" s="2">
        <f t="shared" si="0"/>
        <v>601956.49280000012</v>
      </c>
      <c r="H261" s="2">
        <f t="shared" si="1"/>
        <v>0.27000000001862645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180340.17</v>
      </c>
      <c r="D264" s="1">
        <f>'PR-RAS'!E268</f>
        <v>55162.84</v>
      </c>
      <c r="E264" s="1">
        <v>0</v>
      </c>
      <c r="F264" s="1">
        <v>0</v>
      </c>
      <c r="G264" s="2">
        <f t="shared" si="0"/>
        <v>76445.118549999999</v>
      </c>
      <c r="H264" s="2">
        <f t="shared" si="1"/>
        <v>0.33000000001629815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180340.17</v>
      </c>
      <c r="D265" s="1">
        <f>'PR-RAS'!E269</f>
        <v>55162.84</v>
      </c>
      <c r="E265" s="1">
        <v>0</v>
      </c>
      <c r="F265" s="1">
        <v>0</v>
      </c>
      <c r="G265" s="2">
        <f t="shared" ref="G265:G521" si="8">(B265/1000)*(C265*1+D265*2)</f>
        <v>76735.784400000004</v>
      </c>
      <c r="H265" s="2">
        <f t="shared" ref="H265:H521" si="9">ABS(C265-ROUND(C265,0))+ABS(D265-ROUND(D265,0))</f>
        <v>0.33000000001629815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265.45</v>
      </c>
      <c r="E269" s="1">
        <v>0</v>
      </c>
      <c r="F269" s="1">
        <v>0</v>
      </c>
      <c r="G269" s="2">
        <f t="shared" si="8"/>
        <v>142.28120000000001</v>
      </c>
      <c r="H269" s="2">
        <f t="shared" si="9"/>
        <v>0.44999999999998863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265.45</v>
      </c>
      <c r="E270" s="1">
        <v>0</v>
      </c>
      <c r="F270" s="1">
        <v>0</v>
      </c>
      <c r="G270" s="2">
        <f t="shared" si="8"/>
        <v>142.81210000000002</v>
      </c>
      <c r="H270" s="2">
        <f t="shared" si="9"/>
        <v>0.44999999999998863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26539.46</v>
      </c>
      <c r="D275" s="1">
        <f>'PR-RAS'!E279</f>
        <v>10764.54</v>
      </c>
      <c r="E275" s="1">
        <v>0</v>
      </c>
      <c r="F275" s="1">
        <v>0</v>
      </c>
      <c r="G275" s="2">
        <f t="shared" si="8"/>
        <v>13170.779960000002</v>
      </c>
      <c r="H275" s="2">
        <f t="shared" si="9"/>
        <v>0.91999999999825377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26539.46</v>
      </c>
      <c r="D277" s="1">
        <f>'PR-RAS'!E281</f>
        <v>10764.54</v>
      </c>
      <c r="E277" s="1">
        <v>0</v>
      </c>
      <c r="F277" s="1">
        <v>0</v>
      </c>
      <c r="G277" s="2">
        <f t="shared" si="8"/>
        <v>13266.917040000002</v>
      </c>
      <c r="H277" s="2">
        <f t="shared" si="9"/>
        <v>0.91999999999825377</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6769691.2100000009</v>
      </c>
      <c r="D285" s="1">
        <f>'PR-RAS'!E289</f>
        <v>7761933.1900000004</v>
      </c>
      <c r="E285" s="1">
        <v>0</v>
      </c>
      <c r="F285" s="1">
        <v>0</v>
      </c>
      <c r="G285" s="2">
        <f t="shared" si="8"/>
        <v>6331370.3555600001</v>
      </c>
      <c r="H285" s="2">
        <f t="shared" si="9"/>
        <v>0.4000000013038516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2887872.1199999992</v>
      </c>
      <c r="D286" s="1">
        <f>'PR-RAS'!E290</f>
        <v>4845462.1599999992</v>
      </c>
      <c r="E286" s="1">
        <v>0</v>
      </c>
      <c r="F286" s="1">
        <v>0</v>
      </c>
      <c r="G286" s="2">
        <f t="shared" si="8"/>
        <v>3584956.9853999992</v>
      </c>
      <c r="H286" s="2">
        <f t="shared" si="9"/>
        <v>0.27999999839812517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1143895.94</v>
      </c>
      <c r="D288" s="1">
        <f>'PR-RAS'!E292</f>
        <v>1686269.72</v>
      </c>
      <c r="E288" s="1">
        <v>0</v>
      </c>
      <c r="F288" s="1">
        <v>0</v>
      </c>
      <c r="G288" s="2">
        <f t="shared" si="8"/>
        <v>1296216.9540599999</v>
      </c>
      <c r="H288" s="2">
        <f t="shared" si="9"/>
        <v>0.34000000008381903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152307.5</v>
      </c>
      <c r="D290" s="1">
        <f>'PR-RAS'!E294</f>
        <v>283135.06</v>
      </c>
      <c r="E290" s="1">
        <v>0</v>
      </c>
      <c r="F290" s="1">
        <v>0</v>
      </c>
      <c r="G290" s="2">
        <f t="shared" si="8"/>
        <v>207668.93217999997</v>
      </c>
      <c r="H290" s="2">
        <f t="shared" si="9"/>
        <v>0.55999999999767169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44.9</v>
      </c>
      <c r="D291" s="1">
        <f>'PR-RAS'!E295</f>
        <v>802.03</v>
      </c>
      <c r="E291" s="1">
        <v>0</v>
      </c>
      <c r="F291" s="1">
        <v>0</v>
      </c>
      <c r="G291" s="2">
        <f t="shared" si="8"/>
        <v>478.19839999999999</v>
      </c>
      <c r="H291" s="2">
        <f t="shared" si="9"/>
        <v>0.12999999999997414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40519.440000000002</v>
      </c>
      <c r="D293" s="1">
        <f>'PR-RAS'!E298</f>
        <v>102681.2</v>
      </c>
      <c r="E293" s="1">
        <v>0</v>
      </c>
      <c r="F293" s="1">
        <v>0</v>
      </c>
      <c r="G293" s="2">
        <f t="shared" si="8"/>
        <v>71797.497279999996</v>
      </c>
      <c r="H293" s="2">
        <f t="shared" si="9"/>
        <v>0.63999999999941792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23972.14</v>
      </c>
      <c r="D294" s="1">
        <f>'PR-RAS'!E299</f>
        <v>96294.65</v>
      </c>
      <c r="E294" s="1">
        <v>0</v>
      </c>
      <c r="F294" s="1">
        <v>0</v>
      </c>
      <c r="G294" s="2">
        <f t="shared" si="8"/>
        <v>63452.501919999995</v>
      </c>
      <c r="H294" s="2">
        <f t="shared" si="9"/>
        <v>0.49000000000523869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23972.14</v>
      </c>
      <c r="D295" s="1">
        <f>'PR-RAS'!E300</f>
        <v>96294.65</v>
      </c>
      <c r="E295" s="1">
        <v>0</v>
      </c>
      <c r="F295" s="1">
        <v>0</v>
      </c>
      <c r="G295" s="2">
        <f t="shared" si="8"/>
        <v>63669.06336</v>
      </c>
      <c r="H295" s="2">
        <f t="shared" si="9"/>
        <v>0.49000000000523869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23972.14</v>
      </c>
      <c r="D296" s="1">
        <f>'PR-RAS'!E301</f>
        <v>96294.65</v>
      </c>
      <c r="E296" s="1">
        <v>0</v>
      </c>
      <c r="F296" s="1">
        <v>0</v>
      </c>
      <c r="G296" s="2">
        <f t="shared" si="8"/>
        <v>63885.624799999998</v>
      </c>
      <c r="H296" s="2">
        <f t="shared" si="9"/>
        <v>0.49000000000523869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16547.3</v>
      </c>
      <c r="D306" s="1">
        <f>'PR-RAS'!E311</f>
        <v>6386.55</v>
      </c>
      <c r="E306" s="1">
        <v>0</v>
      </c>
      <c r="F306" s="1">
        <v>0</v>
      </c>
      <c r="G306" s="2">
        <f t="shared" si="8"/>
        <v>8942.7219999999998</v>
      </c>
      <c r="H306" s="2">
        <f t="shared" si="9"/>
        <v>0.74999999999909051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16547.3</v>
      </c>
      <c r="D307" s="1">
        <f>'PR-RAS'!E312</f>
        <v>6386.55</v>
      </c>
      <c r="E307" s="1">
        <v>0</v>
      </c>
      <c r="F307" s="1">
        <v>0</v>
      </c>
      <c r="G307" s="2">
        <f t="shared" si="8"/>
        <v>8972.0424000000003</v>
      </c>
      <c r="H307" s="2">
        <f t="shared" si="9"/>
        <v>0.74999999999909051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16547.3</v>
      </c>
      <c r="D308" s="1">
        <f>'PR-RAS'!E313</f>
        <v>6386.55</v>
      </c>
      <c r="E308" s="1">
        <v>0</v>
      </c>
      <c r="F308" s="1">
        <v>0</v>
      </c>
      <c r="G308" s="2">
        <f t="shared" si="8"/>
        <v>9001.3628000000008</v>
      </c>
      <c r="H308" s="2">
        <f t="shared" si="9"/>
        <v>0.74999999999909051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2315393.19</v>
      </c>
      <c r="D345" s="1">
        <f>'PR-RAS'!E350</f>
        <v>4526257.28</v>
      </c>
      <c r="E345" s="1">
        <v>0</v>
      </c>
      <c r="F345" s="1">
        <v>0</v>
      </c>
      <c r="G345" s="2">
        <f t="shared" si="8"/>
        <v>3910560.2659999998</v>
      </c>
      <c r="H345" s="2">
        <f t="shared" si="9"/>
        <v>0.47000000020489097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161522.23000000001</v>
      </c>
      <c r="D346" s="1">
        <f>'PR-RAS'!E351</f>
        <v>161525.12</v>
      </c>
      <c r="E346" s="1">
        <v>0</v>
      </c>
      <c r="F346" s="1">
        <v>0</v>
      </c>
      <c r="G346" s="2">
        <f t="shared" si="8"/>
        <v>167177.50214999999</v>
      </c>
      <c r="H346" s="2">
        <f t="shared" si="9"/>
        <v>0.35000000000582077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161522.23000000001</v>
      </c>
      <c r="D347" s="1">
        <f>'PR-RAS'!E352</f>
        <v>161525.12</v>
      </c>
      <c r="E347" s="1">
        <v>0</v>
      </c>
      <c r="F347" s="1">
        <v>0</v>
      </c>
      <c r="G347" s="2">
        <f t="shared" si="8"/>
        <v>167662.07461999997</v>
      </c>
      <c r="H347" s="2">
        <f t="shared" si="9"/>
        <v>0.35000000000582077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161522.23000000001</v>
      </c>
      <c r="D348" s="1">
        <f>'PR-RAS'!E353</f>
        <v>161525.12</v>
      </c>
      <c r="E348" s="1">
        <v>0</v>
      </c>
      <c r="F348" s="1">
        <v>0</v>
      </c>
      <c r="G348" s="2">
        <f t="shared" si="8"/>
        <v>168146.64708999998</v>
      </c>
      <c r="H348" s="2">
        <f t="shared" si="9"/>
        <v>0.35000000000582077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2087956.2399999998</v>
      </c>
      <c r="D358" s="1">
        <f>'PR-RAS'!E363</f>
        <v>4160156.59</v>
      </c>
      <c r="E358" s="1">
        <v>0</v>
      </c>
      <c r="F358" s="1">
        <v>0</v>
      </c>
      <c r="G358" s="2">
        <f t="shared" si="8"/>
        <v>3715752.1829399997</v>
      </c>
      <c r="H358" s="2">
        <f t="shared" si="9"/>
        <v>0.64999999990686774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1678817.17</v>
      </c>
      <c r="D359" s="1">
        <f>'PR-RAS'!E364</f>
        <v>3753538.67</v>
      </c>
      <c r="E359" s="1">
        <v>0</v>
      </c>
      <c r="F359" s="1">
        <v>0</v>
      </c>
      <c r="G359" s="2">
        <f t="shared" si="8"/>
        <v>3288550.2345799999</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32631.58</v>
      </c>
      <c r="D360" s="1">
        <f>'PR-RAS'!E365</f>
        <v>35009.74</v>
      </c>
      <c r="E360" s="1">
        <v>0</v>
      </c>
      <c r="F360" s="1">
        <v>0</v>
      </c>
      <c r="G360" s="2">
        <f t="shared" si="8"/>
        <v>36851.730539999997</v>
      </c>
      <c r="H360" s="2">
        <f t="shared" si="9"/>
        <v>0.68000000000029104</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826054.29</v>
      </c>
      <c r="D361" s="1">
        <f>'PR-RAS'!E366</f>
        <v>3024979.34</v>
      </c>
      <c r="E361" s="1">
        <v>0</v>
      </c>
      <c r="F361" s="1">
        <v>0</v>
      </c>
      <c r="G361" s="2">
        <f t="shared" si="8"/>
        <v>2475364.6691999999</v>
      </c>
      <c r="H361" s="2">
        <f t="shared" si="9"/>
        <v>0.62999999988824129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189594</v>
      </c>
      <c r="D362" s="1">
        <f>'PR-RAS'!E367</f>
        <v>663421.61</v>
      </c>
      <c r="E362" s="1">
        <v>0</v>
      </c>
      <c r="F362" s="1">
        <v>0</v>
      </c>
      <c r="G362" s="2">
        <f t="shared" si="8"/>
        <v>547433.83641999995</v>
      </c>
      <c r="H362" s="2">
        <f t="shared" si="9"/>
        <v>0.39000000001396984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630537.30000000005</v>
      </c>
      <c r="D363" s="1">
        <f>'PR-RAS'!E368</f>
        <v>30127.98</v>
      </c>
      <c r="E363" s="1">
        <v>0</v>
      </c>
      <c r="F363" s="1">
        <v>0</v>
      </c>
      <c r="G363" s="2">
        <f t="shared" si="8"/>
        <v>250067.16011999999</v>
      </c>
      <c r="H363" s="2">
        <f t="shared" si="9"/>
        <v>0.32000000004700269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318187.18</v>
      </c>
      <c r="D364" s="1">
        <f>'PR-RAS'!E369</f>
        <v>364199.61</v>
      </c>
      <c r="E364" s="1">
        <v>0</v>
      </c>
      <c r="F364" s="1">
        <v>0</v>
      </c>
      <c r="G364" s="2">
        <f t="shared" si="8"/>
        <v>379910.86319999996</v>
      </c>
      <c r="H364" s="2">
        <f t="shared" si="9"/>
        <v>0.57000000000698492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187505.04</v>
      </c>
      <c r="D365" s="1">
        <f>'PR-RAS'!E370</f>
        <v>105653.2</v>
      </c>
      <c r="E365" s="1">
        <v>0</v>
      </c>
      <c r="F365" s="1">
        <v>0</v>
      </c>
      <c r="G365" s="2">
        <f t="shared" si="8"/>
        <v>145167.36416</v>
      </c>
      <c r="H365" s="2">
        <f t="shared" si="9"/>
        <v>0.24000000000523869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37505.949999999997</v>
      </c>
      <c r="D366" s="1">
        <f>'PR-RAS'!E371</f>
        <v>12260.92</v>
      </c>
      <c r="E366" s="1">
        <v>0</v>
      </c>
      <c r="F366" s="1">
        <v>0</v>
      </c>
      <c r="G366" s="2">
        <f t="shared" si="8"/>
        <v>22640.143349999998</v>
      </c>
      <c r="H366" s="2">
        <f t="shared" si="9"/>
        <v>0.13000000000283762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13641.05</v>
      </c>
      <c r="D367" s="1">
        <f>'PR-RAS'!E372</f>
        <v>17882.400000000001</v>
      </c>
      <c r="E367" s="1">
        <v>0</v>
      </c>
      <c r="F367" s="1">
        <v>0</v>
      </c>
      <c r="G367" s="2">
        <f t="shared" si="8"/>
        <v>18082.541100000002</v>
      </c>
      <c r="H367" s="2">
        <f t="shared" si="9"/>
        <v>0.4500000000007276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79535.14</v>
      </c>
      <c r="D371" s="1">
        <f>'PR-RAS'!E376</f>
        <v>228403.09</v>
      </c>
      <c r="E371" s="1">
        <v>0</v>
      </c>
      <c r="F371" s="1">
        <v>0</v>
      </c>
      <c r="G371" s="2">
        <f t="shared" si="8"/>
        <v>198446.28839999999</v>
      </c>
      <c r="H371" s="2">
        <f t="shared" si="9"/>
        <v>0.22999999999592546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20596.400000000001</v>
      </c>
      <c r="D378" s="1">
        <f>'PR-RAS'!E383</f>
        <v>22037.68</v>
      </c>
      <c r="E378" s="1">
        <v>0</v>
      </c>
      <c r="F378" s="1">
        <v>0</v>
      </c>
      <c r="G378" s="2">
        <f t="shared" si="8"/>
        <v>24381.253520000002</v>
      </c>
      <c r="H378" s="2">
        <f t="shared" si="9"/>
        <v>0.72000000000116415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20396.09</v>
      </c>
      <c r="D379" s="1">
        <f>'PR-RAS'!E384</f>
        <v>21545.72</v>
      </c>
      <c r="E379" s="1">
        <v>0</v>
      </c>
      <c r="F379" s="1">
        <v>0</v>
      </c>
      <c r="G379" s="2">
        <f t="shared" si="8"/>
        <v>23998.286339999999</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200.31</v>
      </c>
      <c r="D382" s="1">
        <f>'PR-RAS'!E387</f>
        <v>491.96</v>
      </c>
      <c r="E382" s="1">
        <v>0</v>
      </c>
      <c r="F382" s="1">
        <v>0</v>
      </c>
      <c r="G382" s="2">
        <f t="shared" si="8"/>
        <v>451.19163000000003</v>
      </c>
      <c r="H382" s="2">
        <f t="shared" si="9"/>
        <v>0.35000000000002274</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70355.489999999991</v>
      </c>
      <c r="D386" s="1">
        <f>'PR-RAS'!E391</f>
        <v>20380.63</v>
      </c>
      <c r="E386" s="1">
        <v>0</v>
      </c>
      <c r="F386" s="1">
        <v>0</v>
      </c>
      <c r="G386" s="2">
        <f t="shared" si="8"/>
        <v>42779.948750000003</v>
      </c>
      <c r="H386" s="2">
        <f t="shared" si="9"/>
        <v>0.85999999998966814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1987.5</v>
      </c>
      <c r="D388" s="1">
        <f>'PR-RAS'!E393</f>
        <v>2005.63</v>
      </c>
      <c r="E388" s="1">
        <v>0</v>
      </c>
      <c r="F388" s="1">
        <v>0</v>
      </c>
      <c r="G388" s="2">
        <f t="shared" si="8"/>
        <v>2321.5201200000001</v>
      </c>
      <c r="H388" s="2">
        <f t="shared" si="9"/>
        <v>0.86999999999989086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62437.99</v>
      </c>
      <c r="D389" s="1">
        <f>'PR-RAS'!E394</f>
        <v>5500</v>
      </c>
      <c r="E389" s="1">
        <v>0</v>
      </c>
      <c r="F389" s="1">
        <v>0</v>
      </c>
      <c r="G389" s="2">
        <f t="shared" si="8"/>
        <v>28493.940119999996</v>
      </c>
      <c r="H389" s="2">
        <f t="shared" si="9"/>
        <v>1.0000000002037268E-2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5930</v>
      </c>
      <c r="D390" s="1">
        <f>'PR-RAS'!E395</f>
        <v>12875</v>
      </c>
      <c r="E390" s="1">
        <v>0</v>
      </c>
      <c r="F390" s="1">
        <v>0</v>
      </c>
      <c r="G390" s="2">
        <f t="shared" si="8"/>
        <v>12323.52</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65914.720000000001</v>
      </c>
      <c r="D397" s="1">
        <f>'PR-RAS'!E402</f>
        <v>204575.57</v>
      </c>
      <c r="E397" s="1">
        <v>0</v>
      </c>
      <c r="F397" s="1">
        <v>0</v>
      </c>
      <c r="G397" s="2">
        <f t="shared" si="8"/>
        <v>188126.08056</v>
      </c>
      <c r="H397" s="2">
        <f t="shared" si="9"/>
        <v>0.70999999999185093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65914.720000000001</v>
      </c>
      <c r="D398" s="1">
        <f>'PR-RAS'!E403</f>
        <v>204575.57</v>
      </c>
      <c r="E398" s="1">
        <v>0</v>
      </c>
      <c r="F398" s="1">
        <v>0</v>
      </c>
      <c r="G398" s="2">
        <f t="shared" si="8"/>
        <v>188601.14642</v>
      </c>
      <c r="H398" s="2">
        <f t="shared" si="9"/>
        <v>0.70999999999185093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2274873.75</v>
      </c>
      <c r="D403" s="1">
        <f>'PR-RAS'!E408</f>
        <v>4423576.08</v>
      </c>
      <c r="E403" s="1">
        <v>0</v>
      </c>
      <c r="F403" s="1">
        <v>0</v>
      </c>
      <c r="G403" s="2">
        <f t="shared" si="8"/>
        <v>4471054.4158200007</v>
      </c>
      <c r="H403" s="2">
        <f t="shared" si="9"/>
        <v>0.33000000007450581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181814.33</v>
      </c>
      <c r="D404" s="1">
        <f>'PR-RAS'!E409</f>
        <v>41421.839999999997</v>
      </c>
      <c r="E404" s="1">
        <v>0</v>
      </c>
      <c r="F404" s="1">
        <v>0</v>
      </c>
      <c r="G404" s="2">
        <f t="shared" si="8"/>
        <v>106657.17803000001</v>
      </c>
      <c r="H404" s="2">
        <f t="shared" si="9"/>
        <v>0.48999999999068677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41708.53</v>
      </c>
      <c r="D406" s="1">
        <f>'PR-RAS'!E411</f>
        <v>94272.42</v>
      </c>
      <c r="E406" s="1">
        <v>0</v>
      </c>
      <c r="F406" s="1">
        <v>0</v>
      </c>
      <c r="G406" s="2">
        <f t="shared" si="8"/>
        <v>93252.614849999998</v>
      </c>
      <c r="H406" s="2">
        <f t="shared" si="9"/>
        <v>0.88999999999941792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9698082.7699999996</v>
      </c>
      <c r="D407" s="1">
        <f>'PR-RAS'!E412</f>
        <v>12710076.549999999</v>
      </c>
      <c r="E407" s="1">
        <v>0</v>
      </c>
      <c r="F407" s="1">
        <v>0</v>
      </c>
      <c r="G407" s="2">
        <f t="shared" si="8"/>
        <v>14258003.763219999</v>
      </c>
      <c r="H407" s="2">
        <f t="shared" si="9"/>
        <v>0.68000000156462193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9085084.4000000004</v>
      </c>
      <c r="D408" s="1">
        <f>'PR-RAS'!E413</f>
        <v>12288190.470000001</v>
      </c>
      <c r="E408" s="1">
        <v>0</v>
      </c>
      <c r="F408" s="1">
        <v>0</v>
      </c>
      <c r="G408" s="2">
        <f t="shared" si="8"/>
        <v>13700216.393380001</v>
      </c>
      <c r="H408" s="2">
        <f t="shared" si="9"/>
        <v>0.87000000104308128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612998.36999999918</v>
      </c>
      <c r="D409" s="1">
        <f>'PR-RAS'!E414</f>
        <v>421886.07999999821</v>
      </c>
      <c r="E409" s="1">
        <v>0</v>
      </c>
      <c r="F409" s="1">
        <v>0</v>
      </c>
      <c r="G409" s="2">
        <f t="shared" si="8"/>
        <v>594362.37623999815</v>
      </c>
      <c r="H409" s="2">
        <f t="shared" si="9"/>
        <v>0.44999999739229679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1325710.27</v>
      </c>
      <c r="D411" s="1">
        <f>'PR-RAS'!E416</f>
        <v>1727691.56</v>
      </c>
      <c r="E411" s="1">
        <v>0</v>
      </c>
      <c r="F411" s="1">
        <v>0</v>
      </c>
      <c r="G411" s="2">
        <f t="shared" si="8"/>
        <v>1960248.2899000002</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194016.03</v>
      </c>
      <c r="D413" s="1">
        <f>'PR-RAS'!E418</f>
        <v>377407.48</v>
      </c>
      <c r="E413" s="1">
        <v>0</v>
      </c>
      <c r="F413" s="1">
        <v>0</v>
      </c>
      <c r="G413" s="2">
        <f t="shared" si="8"/>
        <v>390918.36787999998</v>
      </c>
      <c r="H413" s="2">
        <f t="shared" si="9"/>
        <v>0.5099999999802094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660</v>
      </c>
      <c r="D414" s="1">
        <f>'PR-RAS'!E420</f>
        <v>330000</v>
      </c>
      <c r="E414" s="1">
        <v>0</v>
      </c>
      <c r="F414" s="1">
        <v>0</v>
      </c>
      <c r="G414" s="2">
        <f t="shared" si="8"/>
        <v>272852.57999999996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660</v>
      </c>
      <c r="D466" s="1">
        <f>'PR-RAS'!E472</f>
        <v>0</v>
      </c>
      <c r="E466" s="1">
        <v>0</v>
      </c>
      <c r="F466" s="1">
        <v>0</v>
      </c>
      <c r="G466" s="2">
        <f t="shared" si="8"/>
        <v>306.90000000000003</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660</v>
      </c>
      <c r="D475" s="1">
        <f>'PR-RAS'!E481</f>
        <v>0</v>
      </c>
      <c r="E475" s="1">
        <v>0</v>
      </c>
      <c r="F475" s="1">
        <v>0</v>
      </c>
      <c r="G475" s="2">
        <f t="shared" si="8"/>
        <v>312.83999999999997</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660</v>
      </c>
      <c r="D476" s="1">
        <f>'PR-RAS'!E482</f>
        <v>0</v>
      </c>
      <c r="E476" s="1">
        <v>0</v>
      </c>
      <c r="F476" s="1">
        <v>0</v>
      </c>
      <c r="G476" s="2">
        <f t="shared" si="8"/>
        <v>313.5</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330000</v>
      </c>
      <c r="E478" s="1">
        <v>0</v>
      </c>
      <c r="F478" s="1">
        <v>0</v>
      </c>
      <c r="G478" s="2">
        <f t="shared" si="8"/>
        <v>314820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330000</v>
      </c>
      <c r="E484" s="1">
        <v>0</v>
      </c>
      <c r="F484" s="1">
        <v>0</v>
      </c>
      <c r="G484" s="2">
        <f t="shared" si="8"/>
        <v>318780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330000</v>
      </c>
      <c r="E485" s="1">
        <v>0</v>
      </c>
      <c r="F485" s="1">
        <v>0</v>
      </c>
      <c r="G485" s="2">
        <f t="shared" si="8"/>
        <v>319440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211017.00999999998</v>
      </c>
      <c r="D522" s="1">
        <f>'PR-RAS'!E528</f>
        <v>210353.39</v>
      </c>
      <c r="E522" s="1">
        <v>0</v>
      </c>
      <c r="F522" s="1">
        <v>0</v>
      </c>
      <c r="G522" s="2">
        <f t="shared" ref="G522:G809" si="10">(B522/1000)*(C522*1+D522*2)</f>
        <v>329128.09459000005</v>
      </c>
      <c r="H522" s="2">
        <f t="shared" ref="H522:H809" si="11">ABS(C522-ROUND(C522,0))+ABS(D522-ROUND(D522,0))</f>
        <v>0.39999999999417923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663.61</v>
      </c>
      <c r="D574" s="1">
        <f>'PR-RAS'!E580</f>
        <v>0</v>
      </c>
      <c r="E574" s="1">
        <v>0</v>
      </c>
      <c r="F574" s="1">
        <v>0</v>
      </c>
      <c r="G574" s="2">
        <f t="shared" si="10"/>
        <v>380.24852999999996</v>
      </c>
      <c r="H574" s="2">
        <f t="shared" si="11"/>
        <v>0.38999999999998636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663.61</v>
      </c>
      <c r="D579" s="1">
        <f>'PR-RAS'!E585</f>
        <v>0</v>
      </c>
      <c r="E579" s="1">
        <v>0</v>
      </c>
      <c r="F579" s="1">
        <v>0</v>
      </c>
      <c r="G579" s="2">
        <f t="shared" si="10"/>
        <v>383.56657999999999</v>
      </c>
      <c r="H579" s="2">
        <f t="shared" si="11"/>
        <v>0.38999999999998636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663.61</v>
      </c>
      <c r="D580" s="1">
        <f>'PR-RAS'!E586</f>
        <v>0</v>
      </c>
      <c r="E580" s="1">
        <v>0</v>
      </c>
      <c r="F580" s="1">
        <v>0</v>
      </c>
      <c r="G580" s="2">
        <f t="shared" si="10"/>
        <v>384.23018999999999</v>
      </c>
      <c r="H580" s="2">
        <f t="shared" si="11"/>
        <v>0.38999999999998636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210353.4</v>
      </c>
      <c r="D587" s="1">
        <f>'PR-RAS'!E593</f>
        <v>210353.39</v>
      </c>
      <c r="E587" s="1">
        <v>0</v>
      </c>
      <c r="F587" s="1">
        <v>0</v>
      </c>
      <c r="G587" s="2">
        <f t="shared" si="10"/>
        <v>369801.26548</v>
      </c>
      <c r="H587" s="2">
        <f t="shared" si="11"/>
        <v>0.79000000000814907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24541.439999999999</v>
      </c>
      <c r="D593" s="1">
        <f>'PR-RAS'!E599</f>
        <v>24541.439999999999</v>
      </c>
      <c r="E593" s="1">
        <v>0</v>
      </c>
      <c r="F593" s="1">
        <v>0</v>
      </c>
      <c r="G593" s="2">
        <f t="shared" si="10"/>
        <v>43585.59743999999</v>
      </c>
      <c r="H593" s="2">
        <f t="shared" si="11"/>
        <v>0.87999999999738066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24541.439999999999</v>
      </c>
      <c r="D594" s="1">
        <f>'PR-RAS'!E600</f>
        <v>24541.439999999999</v>
      </c>
      <c r="E594" s="1">
        <v>0</v>
      </c>
      <c r="F594" s="1">
        <v>0</v>
      </c>
      <c r="G594" s="2">
        <f t="shared" si="10"/>
        <v>43659.221759999993</v>
      </c>
      <c r="H594" s="2">
        <f t="shared" si="11"/>
        <v>0.87999999999738066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185811.96</v>
      </c>
      <c r="D599" s="1">
        <f>'PR-RAS'!E605</f>
        <v>185811.95</v>
      </c>
      <c r="E599" s="1">
        <v>0</v>
      </c>
      <c r="F599" s="1">
        <v>0</v>
      </c>
      <c r="G599" s="2">
        <f t="shared" si="10"/>
        <v>333346.64427999995</v>
      </c>
      <c r="H599" s="2">
        <f t="shared" si="11"/>
        <v>8.999999999650754E-2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185811.96</v>
      </c>
      <c r="D600" s="1">
        <f>'PR-RAS'!E606</f>
        <v>185811.95</v>
      </c>
      <c r="E600" s="1">
        <v>0</v>
      </c>
      <c r="F600" s="1">
        <v>0</v>
      </c>
      <c r="G600" s="2">
        <f t="shared" si="10"/>
        <v>333904.08013999998</v>
      </c>
      <c r="H600" s="2">
        <f t="shared" si="11"/>
        <v>8.999999999650754E-2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119646.60999999999</v>
      </c>
      <c r="E629" s="1">
        <v>0</v>
      </c>
      <c r="F629" s="1">
        <v>0</v>
      </c>
      <c r="G629" s="2">
        <f t="shared" si="10"/>
        <v>150276.14215999999</v>
      </c>
      <c r="H629" s="2">
        <f t="shared" si="11"/>
        <v>0.39000000001396984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210357.00999999998</v>
      </c>
      <c r="D630" s="1">
        <f>'PR-RAS'!E636</f>
        <v>0</v>
      </c>
      <c r="E630" s="1">
        <v>0</v>
      </c>
      <c r="F630" s="1">
        <v>0</v>
      </c>
      <c r="G630" s="2">
        <f t="shared" si="10"/>
        <v>132314.55928999998</v>
      </c>
      <c r="H630" s="2">
        <f t="shared" si="11"/>
        <v>9.9999999802093953E-3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660.06</v>
      </c>
      <c r="E631" s="1">
        <v>0</v>
      </c>
      <c r="F631" s="1">
        <v>0</v>
      </c>
      <c r="G631" s="2">
        <f t="shared" si="10"/>
        <v>831.67559999999992</v>
      </c>
      <c r="H631" s="2">
        <f t="shared" si="11"/>
        <v>5.999999999994543E-2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9698742.7699999996</v>
      </c>
      <c r="D633" s="1">
        <f>'PR-RAS'!E639</f>
        <v>13040076.549999999</v>
      </c>
      <c r="E633" s="1">
        <v>0</v>
      </c>
      <c r="F633" s="1">
        <v>0</v>
      </c>
      <c r="G633" s="2">
        <f t="shared" si="10"/>
        <v>22612262.18984</v>
      </c>
      <c r="H633" s="2">
        <f t="shared" si="11"/>
        <v>0.68000000156462193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9296101.4100000001</v>
      </c>
      <c r="D634" s="1">
        <f>'PR-RAS'!E640</f>
        <v>12498543.860000001</v>
      </c>
      <c r="E634" s="1">
        <v>0</v>
      </c>
      <c r="F634" s="1">
        <v>0</v>
      </c>
      <c r="G634" s="2">
        <f t="shared" si="10"/>
        <v>21707588.719290003</v>
      </c>
      <c r="H634" s="2">
        <f t="shared" si="11"/>
        <v>0.54999999888241291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402641.3599999994</v>
      </c>
      <c r="D635" s="1">
        <f>'PR-RAS'!E641</f>
        <v>541532.68999999762</v>
      </c>
      <c r="E635" s="1">
        <v>0</v>
      </c>
      <c r="F635" s="1">
        <v>0</v>
      </c>
      <c r="G635" s="2">
        <f t="shared" si="10"/>
        <v>941938.07315999665</v>
      </c>
      <c r="H635" s="2">
        <f t="shared" si="11"/>
        <v>0.67000000178813934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1325710.27</v>
      </c>
      <c r="D637" s="1">
        <f>'PR-RAS'!E643</f>
        <v>1728351.62</v>
      </c>
      <c r="E637" s="1">
        <v>0</v>
      </c>
      <c r="F637" s="1">
        <v>0</v>
      </c>
      <c r="G637" s="2">
        <f t="shared" si="10"/>
        <v>3041614.99236</v>
      </c>
      <c r="H637" s="2">
        <f t="shared" si="11"/>
        <v>0.64999999990686774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1728351.6299999994</v>
      </c>
      <c r="D639" s="1">
        <f>'PR-RAS'!E645</f>
        <v>2269884.3099999977</v>
      </c>
      <c r="E639" s="1">
        <v>0</v>
      </c>
      <c r="F639" s="1">
        <v>0</v>
      </c>
      <c r="G639" s="2">
        <f t="shared" si="10"/>
        <v>3999060.7194999964</v>
      </c>
      <c r="H639" s="2">
        <f t="shared" si="11"/>
        <v>0.67999999830499291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114758.19</v>
      </c>
      <c r="D641" s="1">
        <f>'PR-RAS'!E647</f>
        <v>188564.36</v>
      </c>
      <c r="E641" s="1">
        <v>0</v>
      </c>
      <c r="F641" s="1">
        <v>0</v>
      </c>
      <c r="G641" s="2">
        <f t="shared" si="10"/>
        <v>314807.62239999999</v>
      </c>
      <c r="H641" s="2">
        <f t="shared" si="11"/>
        <v>0.54999999998835847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2077682.15</v>
      </c>
      <c r="D642" s="1">
        <f>'PR-RAS'!E649</f>
        <v>2535751.7000000002</v>
      </c>
      <c r="E642" s="1">
        <v>0</v>
      </c>
      <c r="F642" s="1">
        <v>0</v>
      </c>
      <c r="G642" s="2">
        <f t="shared" si="10"/>
        <v>4582627.9375500008</v>
      </c>
      <c r="H642" s="2">
        <f t="shared" si="11"/>
        <v>0.44999999972060323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10116712.41</v>
      </c>
      <c r="D643" s="1">
        <f>'PR-RAS'!E650</f>
        <v>13908723.439999999</v>
      </c>
      <c r="E643" s="1">
        <v>0</v>
      </c>
      <c r="F643" s="1">
        <v>0</v>
      </c>
      <c r="G643" s="2">
        <f t="shared" si="10"/>
        <v>24353730.264180001</v>
      </c>
      <c r="H643" s="2">
        <f t="shared" si="11"/>
        <v>0.84999999962747097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9658642.8599999994</v>
      </c>
      <c r="D644" s="1">
        <f>'PR-RAS'!E651</f>
        <v>13255646.449999999</v>
      </c>
      <c r="E644" s="1">
        <v>0</v>
      </c>
      <c r="F644" s="1">
        <v>0</v>
      </c>
      <c r="G644" s="2">
        <f t="shared" si="10"/>
        <v>23257268.69368</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2535751.7000000011</v>
      </c>
      <c r="D645" s="1">
        <f>'PR-RAS'!E652</f>
        <v>3188828.6900000013</v>
      </c>
      <c r="E645" s="1">
        <v>0</v>
      </c>
      <c r="F645" s="1">
        <v>0</v>
      </c>
      <c r="G645" s="2">
        <f t="shared" si="10"/>
        <v>5740235.4475200027</v>
      </c>
      <c r="H645" s="2">
        <f t="shared" si="11"/>
        <v>0.6099999975413084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21</v>
      </c>
      <c r="E646" s="1">
        <v>0</v>
      </c>
      <c r="F646" s="1">
        <v>0</v>
      </c>
      <c r="G646" s="2">
        <f t="shared" si="10"/>
        <v>39.99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45</v>
      </c>
      <c r="E647" s="1">
        <v>0</v>
      </c>
      <c r="F647" s="1">
        <v>0</v>
      </c>
      <c r="G647" s="2">
        <f t="shared" si="10"/>
        <v>85.918000000000006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19</v>
      </c>
      <c r="E648" s="1">
        <v>0</v>
      </c>
      <c r="F648" s="1">
        <v>0</v>
      </c>
      <c r="G648" s="2">
        <f t="shared" si="10"/>
        <v>36.878999999999998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103922.65</v>
      </c>
      <c r="E654" s="1">
        <v>0</v>
      </c>
      <c r="F654" s="1">
        <v>0</v>
      </c>
      <c r="G654" s="2">
        <f t="shared" si="10"/>
        <v>135722.9809</v>
      </c>
      <c r="H654" s="2">
        <f t="shared" si="11"/>
        <v>0.35000000000582077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70205.5</v>
      </c>
      <c r="D655" s="1">
        <f>'PR-RAS'!E662</f>
        <v>2654</v>
      </c>
      <c r="E655" s="1">
        <v>0</v>
      </c>
      <c r="F655" s="1">
        <v>0</v>
      </c>
      <c r="G655" s="2">
        <f t="shared" si="10"/>
        <v>49385.829000000005</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12449.48</v>
      </c>
      <c r="D658" s="1">
        <f>'PR-RAS'!E665</f>
        <v>9781.9599999999991</v>
      </c>
      <c r="E658" s="1">
        <v>0</v>
      </c>
      <c r="F658" s="1">
        <v>0</v>
      </c>
      <c r="G658" s="2">
        <f t="shared" si="10"/>
        <v>21032.803799999998</v>
      </c>
      <c r="H658" s="2">
        <f t="shared" si="11"/>
        <v>0.52000000000043656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15087.97</v>
      </c>
      <c r="D659" s="1">
        <f>'PR-RAS'!E666</f>
        <v>240600</v>
      </c>
      <c r="E659" s="1">
        <v>0</v>
      </c>
      <c r="F659" s="1">
        <v>0</v>
      </c>
      <c r="G659" s="2">
        <f t="shared" si="10"/>
        <v>326557.48426</v>
      </c>
      <c r="H659" s="2">
        <f t="shared" si="11"/>
        <v>3.0000000000654836E-2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3923.27</v>
      </c>
      <c r="D668" s="1">
        <f>'PR-RAS'!E675</f>
        <v>4226</v>
      </c>
      <c r="E668" s="1">
        <v>0</v>
      </c>
      <c r="F668" s="1">
        <v>0</v>
      </c>
      <c r="G668" s="2">
        <f t="shared" si="10"/>
        <v>8254.3050900000017</v>
      </c>
      <c r="H668" s="2">
        <f t="shared" si="11"/>
        <v>0.26999999999998181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3200</v>
      </c>
      <c r="D669" s="1">
        <f>'PR-RAS'!E676</f>
        <v>2278.17</v>
      </c>
      <c r="E669" s="1">
        <v>0</v>
      </c>
      <c r="F669" s="1">
        <v>0</v>
      </c>
      <c r="G669" s="2">
        <f t="shared" si="10"/>
        <v>5181.2351200000003</v>
      </c>
      <c r="H669" s="2">
        <f t="shared" si="11"/>
        <v>0.17000000000007276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9013.58</v>
      </c>
      <c r="D670" s="1">
        <f>'PR-RAS'!E677</f>
        <v>8200</v>
      </c>
      <c r="E670" s="1">
        <v>0</v>
      </c>
      <c r="F670" s="1">
        <v>0</v>
      </c>
      <c r="G670" s="2">
        <f t="shared" si="10"/>
        <v>17001.685020000001</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700</v>
      </c>
      <c r="D671" s="1">
        <f>'PR-RAS'!E678</f>
        <v>0</v>
      </c>
      <c r="E671" s="1">
        <v>0</v>
      </c>
      <c r="F671" s="1">
        <v>0</v>
      </c>
      <c r="G671" s="2">
        <f t="shared" si="10"/>
        <v>469</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806.65</v>
      </c>
      <c r="D687" s="1">
        <f>'PR-RAS'!E694</f>
        <v>0</v>
      </c>
      <c r="E687" s="1">
        <v>0</v>
      </c>
      <c r="F687" s="1">
        <v>0</v>
      </c>
      <c r="G687" s="2">
        <f t="shared" si="10"/>
        <v>553.36189999999999</v>
      </c>
      <c r="H687" s="2">
        <f t="shared" si="11"/>
        <v>0.35000000000002274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81300.509999999995</v>
      </c>
      <c r="D690" s="1">
        <f>'PR-RAS'!E697</f>
        <v>37465.19</v>
      </c>
      <c r="E690" s="1">
        <v>0</v>
      </c>
      <c r="F690" s="1">
        <v>0</v>
      </c>
      <c r="G690" s="2">
        <f t="shared" si="10"/>
        <v>107643.08321</v>
      </c>
      <c r="H690" s="2">
        <f t="shared" si="11"/>
        <v>0.680000000007567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165922.93</v>
      </c>
      <c r="D691" s="1">
        <f>'PR-RAS'!E698</f>
        <v>2328887.12</v>
      </c>
      <c r="E691" s="1">
        <v>0</v>
      </c>
      <c r="F691" s="1">
        <v>0</v>
      </c>
      <c r="G691" s="2">
        <f t="shared" si="10"/>
        <v>3328351.0472999997</v>
      </c>
      <c r="H691" s="2">
        <f t="shared" si="11"/>
        <v>0.19000000011874363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81425</v>
      </c>
      <c r="E694" s="1">
        <v>0</v>
      </c>
      <c r="F694" s="1">
        <v>0</v>
      </c>
      <c r="G694" s="2">
        <f t="shared" si="10"/>
        <v>112855.04999999999</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158436.54999999999</v>
      </c>
      <c r="D703" s="1">
        <f>'PR-RAS'!E710</f>
        <v>0</v>
      </c>
      <c r="E703" s="1">
        <v>0</v>
      </c>
      <c r="F703" s="1">
        <v>0</v>
      </c>
      <c r="G703" s="2">
        <f t="shared" si="10"/>
        <v>111222.45809999999</v>
      </c>
      <c r="H703" s="2">
        <f t="shared" si="11"/>
        <v>0.45000000001164153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11842.6</v>
      </c>
      <c r="D709" s="1">
        <f>'PR-RAS'!E716</f>
        <v>0</v>
      </c>
      <c r="E709" s="1">
        <v>0</v>
      </c>
      <c r="F709" s="1">
        <v>0</v>
      </c>
      <c r="G709" s="2">
        <f t="shared" si="10"/>
        <v>8384.5607999999993</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27368.15</v>
      </c>
      <c r="D711" s="1">
        <f>'PR-RAS'!E718</f>
        <v>0</v>
      </c>
      <c r="E711" s="1">
        <v>0</v>
      </c>
      <c r="F711" s="1">
        <v>0</v>
      </c>
      <c r="G711" s="2">
        <f t="shared" si="10"/>
        <v>19431.386500000001</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6229.74</v>
      </c>
      <c r="D713" s="1">
        <f>'PR-RAS'!E720</f>
        <v>0</v>
      </c>
      <c r="E713" s="1">
        <v>0</v>
      </c>
      <c r="F713" s="1">
        <v>0</v>
      </c>
      <c r="G713" s="2">
        <f t="shared" si="10"/>
        <v>4435.5748799999992</v>
      </c>
      <c r="H713" s="2">
        <f t="shared" si="11"/>
        <v>0.26000000000021828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20466.939999999999</v>
      </c>
      <c r="D714" s="1">
        <f>'PR-RAS'!E721</f>
        <v>0</v>
      </c>
      <c r="E714" s="1">
        <v>0</v>
      </c>
      <c r="F714" s="1">
        <v>0</v>
      </c>
      <c r="G714" s="2">
        <f t="shared" si="10"/>
        <v>14592.928219999998</v>
      </c>
      <c r="H714" s="2">
        <f t="shared" si="11"/>
        <v>6.0000000001309672E-2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9865.5400000000009</v>
      </c>
      <c r="D715" s="1">
        <f>'PR-RAS'!E722</f>
        <v>0</v>
      </c>
      <c r="E715" s="1">
        <v>0</v>
      </c>
      <c r="F715" s="1">
        <v>0</v>
      </c>
      <c r="G715" s="2">
        <f t="shared" si="10"/>
        <v>7043.9955600000003</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338.67</v>
      </c>
      <c r="D716" s="1">
        <f>'PR-RAS'!E723</f>
        <v>0</v>
      </c>
      <c r="E716" s="1">
        <v>0</v>
      </c>
      <c r="F716" s="1">
        <v>0</v>
      </c>
      <c r="G716" s="2">
        <f t="shared" si="10"/>
        <v>242.14904999999999</v>
      </c>
      <c r="H716" s="2">
        <f t="shared" si="11"/>
        <v>0.32999999999998408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24412.33</v>
      </c>
      <c r="D718" s="1">
        <f>'PR-RAS'!E725</f>
        <v>0</v>
      </c>
      <c r="E718" s="1">
        <v>0</v>
      </c>
      <c r="F718" s="1">
        <v>0</v>
      </c>
      <c r="G718" s="2">
        <f t="shared" si="10"/>
        <v>17503.640610000002</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1046.8399999999999</v>
      </c>
      <c r="D732" s="1">
        <f>'PR-RAS'!E739</f>
        <v>2169.27</v>
      </c>
      <c r="E732" s="1">
        <v>0</v>
      </c>
      <c r="F732" s="1">
        <v>0</v>
      </c>
      <c r="G732" s="2">
        <f t="shared" si="10"/>
        <v>3936.7127799999998</v>
      </c>
      <c r="H732" s="2">
        <f t="shared" si="11"/>
        <v>0.43000000000006366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18812.03</v>
      </c>
      <c r="D735" s="1">
        <f>'PR-RAS'!E742</f>
        <v>16733.23</v>
      </c>
      <c r="E735" s="1">
        <v>0</v>
      </c>
      <c r="F735" s="1">
        <v>0</v>
      </c>
      <c r="G735" s="2">
        <f t="shared" si="10"/>
        <v>38372.411659999998</v>
      </c>
      <c r="H735" s="2">
        <f t="shared" si="11"/>
        <v>0.25999999999839929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730.61</v>
      </c>
      <c r="D756" s="1">
        <f>'PR-RAS'!E763</f>
        <v>568.13</v>
      </c>
      <c r="E756" s="1">
        <v>0</v>
      </c>
      <c r="F756" s="1">
        <v>0</v>
      </c>
      <c r="G756" s="2">
        <f t="shared" si="10"/>
        <v>1409.48685</v>
      </c>
      <c r="H756" s="2">
        <f t="shared" si="11"/>
        <v>0.51999999999998181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8125</v>
      </c>
      <c r="E757" s="1">
        <v>0</v>
      </c>
      <c r="F757" s="1">
        <v>0</v>
      </c>
      <c r="G757" s="2">
        <f t="shared" si="10"/>
        <v>12285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76358.97</v>
      </c>
      <c r="D809" s="1">
        <f>'PR-RAS'!E816</f>
        <v>92780.19</v>
      </c>
      <c r="E809" s="1">
        <v>0</v>
      </c>
      <c r="F809" s="1">
        <v>0</v>
      </c>
      <c r="G809" s="2">
        <f t="shared" si="10"/>
        <v>211630.83480000001</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55720</v>
      </c>
      <c r="D812" s="1">
        <f>'PR-RAS'!E819</f>
        <v>61875.24</v>
      </c>
      <c r="E812" s="1">
        <v>0</v>
      </c>
      <c r="F812" s="1">
        <v>0</v>
      </c>
      <c r="G812" s="2">
        <f t="shared" si="18"/>
        <v>145550.55927999999</v>
      </c>
      <c r="H812" s="2">
        <f t="shared" si="19"/>
        <v>0.23999999999796273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25867.32</v>
      </c>
      <c r="D814" s="1">
        <f>'PR-RAS'!E821</f>
        <v>32227.69</v>
      </c>
      <c r="E814" s="1">
        <v>0</v>
      </c>
      <c r="F814" s="1">
        <v>0</v>
      </c>
      <c r="G814" s="2">
        <f t="shared" si="18"/>
        <v>73432.355099999986</v>
      </c>
      <c r="H814" s="2">
        <f t="shared" si="19"/>
        <v>0.63000000000101863</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73782.899999999994</v>
      </c>
      <c r="D816" s="1">
        <f>'PR-RAS'!E823</f>
        <v>69462.210000000006</v>
      </c>
      <c r="E816" s="1">
        <v>0</v>
      </c>
      <c r="F816" s="1">
        <v>0</v>
      </c>
      <c r="G816" s="2">
        <f t="shared" si="18"/>
        <v>173356.46580000001</v>
      </c>
      <c r="H816" s="2">
        <f t="shared" si="19"/>
        <v>0.31000000001222361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8993.1200000000008</v>
      </c>
      <c r="D817" s="1">
        <f>'PR-RAS'!E824</f>
        <v>7292.17</v>
      </c>
      <c r="E817" s="1">
        <v>0</v>
      </c>
      <c r="F817" s="1">
        <v>0</v>
      </c>
      <c r="G817" s="2">
        <f t="shared" si="18"/>
        <v>19239.207359999997</v>
      </c>
      <c r="H817" s="2">
        <f t="shared" si="19"/>
        <v>0.29000000000087311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1800</v>
      </c>
      <c r="D818" s="1">
        <f>'PR-RAS'!E825</f>
        <v>2575</v>
      </c>
      <c r="E818" s="1">
        <v>0</v>
      </c>
      <c r="F818" s="1">
        <v>0</v>
      </c>
      <c r="G818" s="2">
        <f t="shared" si="18"/>
        <v>5678.15</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51674.13</v>
      </c>
      <c r="D820" s="1">
        <f>'PR-RAS'!E827</f>
        <v>54216.2</v>
      </c>
      <c r="E820" s="1">
        <v>0</v>
      </c>
      <c r="F820" s="1">
        <v>0</v>
      </c>
      <c r="G820" s="2">
        <f t="shared" si="18"/>
        <v>131127.24807</v>
      </c>
      <c r="H820" s="2">
        <f t="shared" si="19"/>
        <v>0.32999999999447027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39272.980000000003</v>
      </c>
      <c r="D821" s="1">
        <f>'PR-RAS'!E828</f>
        <v>71211.44</v>
      </c>
      <c r="E821" s="1">
        <v>0</v>
      </c>
      <c r="F821" s="1">
        <v>0</v>
      </c>
      <c r="G821" s="2">
        <f t="shared" si="18"/>
        <v>148990.60519999999</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26539.46</v>
      </c>
      <c r="D827" s="1">
        <f>'PR-RAS'!E834</f>
        <v>10764.54</v>
      </c>
      <c r="E827" s="1">
        <v>0</v>
      </c>
      <c r="F827" s="1">
        <v>0</v>
      </c>
      <c r="G827" s="2">
        <f t="shared" si="18"/>
        <v>39704.61404</v>
      </c>
      <c r="H827" s="2">
        <f t="shared" si="19"/>
        <v>0.91999999999825377</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24541.439999999999</v>
      </c>
      <c r="D940" s="1">
        <f>'PR-RAS'!E947</f>
        <v>0</v>
      </c>
      <c r="E940" s="1">
        <v>0</v>
      </c>
      <c r="F940" s="1">
        <v>0</v>
      </c>
      <c r="G940" s="2">
        <f t="shared" si="18"/>
        <v>23044.412159999996</v>
      </c>
      <c r="H940" s="2">
        <f t="shared" si="19"/>
        <v>0.43999999999869033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185811.96</v>
      </c>
      <c r="D947" s="1">
        <f>'PR-RAS'!E954</f>
        <v>0</v>
      </c>
      <c r="E947" s="1">
        <v>0</v>
      </c>
      <c r="F947" s="1">
        <v>0</v>
      </c>
      <c r="G947" s="2">
        <f t="shared" si="18"/>
        <v>175778.11416</v>
      </c>
      <c r="H947" s="2">
        <f t="shared" si="19"/>
        <v>4.0000000008149073E-2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46194606.250000015</v>
      </c>
      <c r="D984" s="6">
        <f>BILANCA!E6</f>
        <v>50273682.359999999</v>
      </c>
      <c r="E984" s="6">
        <v>0</v>
      </c>
      <c r="F984" s="6">
        <v>0</v>
      </c>
      <c r="G984" s="7">
        <f t="shared" ref="G984:G1241" si="22">B984/1000*C984+B984/500*D984</f>
        <v>146741.97097000002</v>
      </c>
      <c r="H984" s="7">
        <f t="shared" si="19"/>
        <v>0.61000001430511475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37525803.050000012</v>
      </c>
      <c r="D985" s="1">
        <f>BILANCA!E7</f>
        <v>40672879.82</v>
      </c>
      <c r="E985" s="1">
        <v>0</v>
      </c>
      <c r="F985" s="1">
        <v>0</v>
      </c>
      <c r="G985" s="2">
        <f t="shared" si="22"/>
        <v>237743.12538000004</v>
      </c>
      <c r="H985" s="2">
        <f t="shared" si="19"/>
        <v>0.23000001162290573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9522714.6600000001</v>
      </c>
      <c r="D986" s="1">
        <f>BILANCA!E8</f>
        <v>9587003.4100000001</v>
      </c>
      <c r="E986" s="1">
        <v>0</v>
      </c>
      <c r="F986" s="1">
        <v>0</v>
      </c>
      <c r="G986" s="2">
        <f t="shared" si="22"/>
        <v>86090.164439999993</v>
      </c>
      <c r="H986" s="2">
        <f t="shared" si="19"/>
        <v>0.75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9522714.6600000001</v>
      </c>
      <c r="D987" s="1">
        <f>BILANCA!E9</f>
        <v>9587003.4100000001</v>
      </c>
      <c r="E987" s="1">
        <v>0</v>
      </c>
      <c r="F987" s="1">
        <v>0</v>
      </c>
      <c r="G987" s="2">
        <f t="shared" si="22"/>
        <v>114786.88592</v>
      </c>
      <c r="H987" s="2">
        <f t="shared" si="19"/>
        <v>0.75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24762341.410000004</v>
      </c>
      <c r="D990" s="1">
        <f>BILANCA!E12</f>
        <v>23917225.07</v>
      </c>
      <c r="E990" s="1">
        <v>0</v>
      </c>
      <c r="F990" s="1">
        <v>0</v>
      </c>
      <c r="G990" s="2">
        <f t="shared" si="22"/>
        <v>508177.54085000011</v>
      </c>
      <c r="H990" s="2">
        <f t="shared" si="19"/>
        <v>0.48000000417232513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21762559.060000002</v>
      </c>
      <c r="D991" s="1">
        <f>BILANCA!E13</f>
        <v>20730853.84</v>
      </c>
      <c r="E991" s="1">
        <v>0</v>
      </c>
      <c r="F991" s="1">
        <v>0</v>
      </c>
      <c r="G991" s="2">
        <f t="shared" si="22"/>
        <v>505794.13392000005</v>
      </c>
      <c r="H991" s="2">
        <f t="shared" si="19"/>
        <v>0.2200000025331974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581134.93000000005</v>
      </c>
      <c r="D992" s="1">
        <f>BILANCA!E14</f>
        <v>581134.93000000005</v>
      </c>
      <c r="E992" s="1">
        <v>0</v>
      </c>
      <c r="F992" s="1">
        <v>0</v>
      </c>
      <c r="G992" s="2">
        <f t="shared" si="22"/>
        <v>15690.643109999999</v>
      </c>
      <c r="H992" s="2">
        <f t="shared" si="19"/>
        <v>0.13999999989755452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14649521.23</v>
      </c>
      <c r="D993" s="1">
        <f>BILANCA!E15</f>
        <v>14666521.23</v>
      </c>
      <c r="E993" s="1">
        <v>0</v>
      </c>
      <c r="F993" s="1">
        <v>0</v>
      </c>
      <c r="G993" s="2">
        <f t="shared" si="22"/>
        <v>439825.63690000004</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10130757.380000001</v>
      </c>
      <c r="D994" s="1">
        <f>BILANCA!E16</f>
        <v>10130757.380000001</v>
      </c>
      <c r="E994" s="1">
        <v>0</v>
      </c>
      <c r="F994" s="1">
        <v>0</v>
      </c>
      <c r="G994" s="2">
        <f t="shared" si="22"/>
        <v>334314.99354000005</v>
      </c>
      <c r="H994" s="2">
        <f t="shared" si="19"/>
        <v>0.76000000163912773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6540613.2800000003</v>
      </c>
      <c r="D995" s="1">
        <f>BILANCA!E17</f>
        <v>6540613.2800000003</v>
      </c>
      <c r="E995" s="1">
        <v>0</v>
      </c>
      <c r="F995" s="1">
        <v>0</v>
      </c>
      <c r="G995" s="2">
        <f t="shared" si="22"/>
        <v>235462.07808000001</v>
      </c>
      <c r="H995" s="2">
        <f t="shared" si="19"/>
        <v>0.56000000052154064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10139467.76</v>
      </c>
      <c r="D996" s="1">
        <f>BILANCA!E18</f>
        <v>11188172.98</v>
      </c>
      <c r="E996" s="1">
        <v>0</v>
      </c>
      <c r="F996" s="1">
        <v>0</v>
      </c>
      <c r="G996" s="2">
        <f t="shared" si="22"/>
        <v>422705.57836000004</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976577.24999999988</v>
      </c>
      <c r="D997" s="1">
        <f>BILANCA!E19</f>
        <v>1129047.83</v>
      </c>
      <c r="E997" s="1">
        <v>0</v>
      </c>
      <c r="F997" s="1">
        <v>0</v>
      </c>
      <c r="G997" s="2">
        <f t="shared" si="22"/>
        <v>45285.420740000001</v>
      </c>
      <c r="H997" s="2">
        <f t="shared" si="19"/>
        <v>0.41999999980907887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783643.42</v>
      </c>
      <c r="D998" s="1">
        <f>BILANCA!E20</f>
        <v>892648.5</v>
      </c>
      <c r="E998" s="1">
        <v>0</v>
      </c>
      <c r="F998" s="1">
        <v>0</v>
      </c>
      <c r="G998" s="2">
        <f t="shared" si="22"/>
        <v>38534.106299999999</v>
      </c>
      <c r="H998" s="2">
        <f t="shared" si="19"/>
        <v>0.92000000004190952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46778.79</v>
      </c>
      <c r="D999" s="1">
        <f>BILANCA!E21</f>
        <v>59115.99</v>
      </c>
      <c r="E999" s="1">
        <v>0</v>
      </c>
      <c r="F999" s="1">
        <v>0</v>
      </c>
      <c r="G999" s="2">
        <f t="shared" si="22"/>
        <v>2640.1723199999997</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223126.78</v>
      </c>
      <c r="D1000" s="1">
        <f>BILANCA!E22</f>
        <v>249074.55</v>
      </c>
      <c r="E1000" s="1">
        <v>0</v>
      </c>
      <c r="F1000" s="1">
        <v>0</v>
      </c>
      <c r="G1000" s="2">
        <f t="shared" si="22"/>
        <v>12261.68996</v>
      </c>
      <c r="H1000" s="2">
        <f t="shared" si="19"/>
        <v>0.67000000001280569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100455.18</v>
      </c>
      <c r="D1001" s="1">
        <f>BILANCA!E23</f>
        <v>100455.18</v>
      </c>
      <c r="E1001" s="1">
        <v>0</v>
      </c>
      <c r="F1001" s="1">
        <v>0</v>
      </c>
      <c r="G1001" s="2">
        <f t="shared" si="22"/>
        <v>5424.5797199999997</v>
      </c>
      <c r="H1001" s="2">
        <f t="shared" si="19"/>
        <v>0.35999999998603016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3021.83</v>
      </c>
      <c r="D1002" s="1">
        <f>BILANCA!E24</f>
        <v>3021.83</v>
      </c>
      <c r="E1002" s="1">
        <v>0</v>
      </c>
      <c r="F1002" s="1">
        <v>0</v>
      </c>
      <c r="G1002" s="2">
        <f t="shared" si="22"/>
        <v>172.24430999999998</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126682.9</v>
      </c>
      <c r="D1003" s="1">
        <f>BILANCA!E25</f>
        <v>112978.09</v>
      </c>
      <c r="E1003" s="1">
        <v>0</v>
      </c>
      <c r="F1003" s="1">
        <v>0</v>
      </c>
      <c r="G1003" s="2">
        <f t="shared" si="22"/>
        <v>7052.7816000000003</v>
      </c>
      <c r="H1003" s="2">
        <f t="shared" si="19"/>
        <v>0.19000000000232831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618219.19999999995</v>
      </c>
      <c r="D1004" s="1">
        <f>BILANCA!E26</f>
        <v>823692.65</v>
      </c>
      <c r="E1004" s="1">
        <v>0</v>
      </c>
      <c r="F1004" s="1">
        <v>0</v>
      </c>
      <c r="G1004" s="2">
        <f t="shared" si="22"/>
        <v>47577.694499999998</v>
      </c>
      <c r="H1004" s="2">
        <f t="shared" si="19"/>
        <v>0.54999999993015081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925350.85</v>
      </c>
      <c r="D1006" s="1">
        <f>BILANCA!E28</f>
        <v>1111938.96</v>
      </c>
      <c r="E1006" s="1">
        <v>0</v>
      </c>
      <c r="F1006" s="1">
        <v>0</v>
      </c>
      <c r="G1006" s="2">
        <f t="shared" si="22"/>
        <v>72432.261709999992</v>
      </c>
      <c r="H1006" s="2">
        <f t="shared" si="19"/>
        <v>0.19000000006053597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40231.42</v>
      </c>
      <c r="D1008" s="1">
        <f>BILANCA!E30</f>
        <v>40231.42</v>
      </c>
      <c r="E1008" s="1">
        <v>0</v>
      </c>
      <c r="F1008" s="1">
        <v>0</v>
      </c>
      <c r="G1008" s="2">
        <f t="shared" si="22"/>
        <v>3017.3564999999999</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40231.42</v>
      </c>
      <c r="D1012" s="1">
        <f>BILANCA!E34</f>
        <v>40231.42</v>
      </c>
      <c r="E1012" s="1">
        <v>0</v>
      </c>
      <c r="F1012" s="1">
        <v>0</v>
      </c>
      <c r="G1012" s="2">
        <f t="shared" si="22"/>
        <v>3500.1335399999998</v>
      </c>
      <c r="H1012" s="2">
        <f t="shared" si="19"/>
        <v>0.83999999999650754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508766.84</v>
      </c>
      <c r="D1013" s="1">
        <f>BILANCA!E35</f>
        <v>530804.52</v>
      </c>
      <c r="E1013" s="1">
        <v>0</v>
      </c>
      <c r="F1013" s="1">
        <v>0</v>
      </c>
      <c r="G1013" s="2">
        <f t="shared" si="22"/>
        <v>47111.276400000002</v>
      </c>
      <c r="H1013" s="2">
        <f t="shared" si="19"/>
        <v>0.63999999995576218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509992.71</v>
      </c>
      <c r="D1014" s="1">
        <f>BILANCA!E36</f>
        <v>521549.45</v>
      </c>
      <c r="E1014" s="1">
        <v>0</v>
      </c>
      <c r="F1014" s="1">
        <v>0</v>
      </c>
      <c r="G1014" s="2">
        <f t="shared" si="22"/>
        <v>48145.839910000002</v>
      </c>
      <c r="H1014" s="2">
        <f t="shared" si="19"/>
        <v>0.73999999999068677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7668.33</v>
      </c>
      <c r="D1015" s="1">
        <f>BILANCA!E37</f>
        <v>7668.33</v>
      </c>
      <c r="E1015" s="1">
        <v>0</v>
      </c>
      <c r="F1015" s="1">
        <v>0</v>
      </c>
      <c r="G1015" s="2">
        <f t="shared" si="22"/>
        <v>736.15967999999998</v>
      </c>
      <c r="H1015" s="2">
        <f t="shared" si="19"/>
        <v>0.65999999999985448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9356.6299999999992</v>
      </c>
      <c r="D1017" s="1">
        <f>BILANCA!E39</f>
        <v>9848.59</v>
      </c>
      <c r="E1017" s="1">
        <v>0</v>
      </c>
      <c r="F1017" s="1">
        <v>0</v>
      </c>
      <c r="G1017" s="2">
        <f t="shared" si="22"/>
        <v>987.82954000000018</v>
      </c>
      <c r="H1017" s="2">
        <f t="shared" si="19"/>
        <v>0.78000000000065484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18250.830000000002</v>
      </c>
      <c r="D1018" s="1">
        <f>BILANCA!E40</f>
        <v>8261.85</v>
      </c>
      <c r="E1018" s="1">
        <v>0</v>
      </c>
      <c r="F1018" s="1">
        <v>0</v>
      </c>
      <c r="G1018" s="2">
        <f t="shared" si="22"/>
        <v>1217.1085500000002</v>
      </c>
      <c r="H1018" s="2">
        <f t="shared" si="19"/>
        <v>0.31999999999788997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1514438.2599999998</v>
      </c>
      <c r="D1023" s="1">
        <f>BILANCA!E45</f>
        <v>1526518.88</v>
      </c>
      <c r="E1023" s="1">
        <v>0</v>
      </c>
      <c r="F1023" s="1">
        <v>0</v>
      </c>
      <c r="G1023" s="2">
        <f t="shared" si="22"/>
        <v>182699.04079999999</v>
      </c>
      <c r="H1023" s="2">
        <f t="shared" si="19"/>
        <v>0.37999999988824129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388880.46</v>
      </c>
      <c r="D1025" s="1">
        <f>BILANCA!E47</f>
        <v>390886.09</v>
      </c>
      <c r="E1025" s="1">
        <v>0</v>
      </c>
      <c r="F1025" s="1">
        <v>0</v>
      </c>
      <c r="G1025" s="2">
        <f t="shared" si="22"/>
        <v>49167.41088000001</v>
      </c>
      <c r="H1025" s="2">
        <f t="shared" si="19"/>
        <v>0.55000000004656613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1449.26</v>
      </c>
      <c r="D1026" s="1">
        <f>BILANCA!E48</f>
        <v>1449.26</v>
      </c>
      <c r="E1026" s="1">
        <v>0</v>
      </c>
      <c r="F1026" s="1">
        <v>0</v>
      </c>
      <c r="G1026" s="2">
        <f t="shared" si="22"/>
        <v>186.95454000000001</v>
      </c>
      <c r="H1026" s="2">
        <f t="shared" si="19"/>
        <v>0.51999999999998181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1990290.68</v>
      </c>
      <c r="D1027" s="1">
        <f>BILANCA!E49</f>
        <v>2012665.68</v>
      </c>
      <c r="E1027" s="1">
        <v>0</v>
      </c>
      <c r="F1027" s="1">
        <v>0</v>
      </c>
      <c r="G1027" s="2">
        <f t="shared" si="22"/>
        <v>264687.36975999997</v>
      </c>
      <c r="H1027" s="2">
        <f t="shared" si="19"/>
        <v>0.64000000013038516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866182.14</v>
      </c>
      <c r="D1028" s="1">
        <f>BILANCA!E50</f>
        <v>878482.15</v>
      </c>
      <c r="E1028" s="1">
        <v>0</v>
      </c>
      <c r="F1028" s="1">
        <v>0</v>
      </c>
      <c r="G1028" s="2">
        <f t="shared" si="22"/>
        <v>118041.5898</v>
      </c>
      <c r="H1028" s="2">
        <f t="shared" si="19"/>
        <v>0.2900000000372529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12243.11</v>
      </c>
      <c r="D1032" s="1">
        <f>BILANCA!E54</f>
        <v>15387.08</v>
      </c>
      <c r="E1032" s="1">
        <v>0</v>
      </c>
      <c r="F1032" s="1">
        <v>0</v>
      </c>
      <c r="G1032" s="2">
        <f t="shared" si="22"/>
        <v>2107.8462300000001</v>
      </c>
      <c r="H1032" s="2">
        <f t="shared" si="19"/>
        <v>0.19000000000050932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12243.11</v>
      </c>
      <c r="D1033" s="1">
        <f>BILANCA!E55</f>
        <v>15387.08</v>
      </c>
      <c r="E1033" s="1">
        <v>0</v>
      </c>
      <c r="F1033" s="1">
        <v>0</v>
      </c>
      <c r="G1033" s="2">
        <f t="shared" si="22"/>
        <v>2150.8635000000004</v>
      </c>
      <c r="H1033" s="2">
        <f t="shared" si="19"/>
        <v>0.19000000000050932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3238162.1</v>
      </c>
      <c r="D1034" s="1">
        <f>BILANCA!E56</f>
        <v>7168651.3399999999</v>
      </c>
      <c r="E1034" s="1">
        <v>0</v>
      </c>
      <c r="F1034" s="1">
        <v>0</v>
      </c>
      <c r="G1034" s="2">
        <f t="shared" si="22"/>
        <v>896348.70377999987</v>
      </c>
      <c r="H1034" s="2">
        <f t="shared" si="19"/>
        <v>0.43999999994412065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3238162.1</v>
      </c>
      <c r="D1035" s="1">
        <f>BILANCA!E57</f>
        <v>7168651.3399999999</v>
      </c>
      <c r="E1035" s="1">
        <v>0</v>
      </c>
      <c r="F1035" s="1">
        <v>0</v>
      </c>
      <c r="G1035" s="2">
        <f t="shared" si="22"/>
        <v>913924.16856000002</v>
      </c>
      <c r="H1035" s="2">
        <f t="shared" si="19"/>
        <v>0.43999999994412065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2584.88</v>
      </c>
      <c r="D1041" s="1">
        <f>BILANCA!E63</f>
        <v>0</v>
      </c>
      <c r="E1041" s="1">
        <v>0</v>
      </c>
      <c r="F1041" s="1">
        <v>0</v>
      </c>
      <c r="G1041" s="2">
        <f t="shared" si="22"/>
        <v>149.92304000000001</v>
      </c>
      <c r="H1041" s="2">
        <f t="shared" si="19"/>
        <v>0.11999999999989086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2584.88</v>
      </c>
      <c r="D1045" s="1">
        <f>BILANCA!E67</f>
        <v>0</v>
      </c>
      <c r="E1045" s="1">
        <v>0</v>
      </c>
      <c r="F1045" s="1">
        <v>0</v>
      </c>
      <c r="G1045" s="2">
        <f t="shared" si="22"/>
        <v>160.26256000000001</v>
      </c>
      <c r="H1045" s="2">
        <f t="shared" si="19"/>
        <v>0.11999999999989086</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8668803.1999999993</v>
      </c>
      <c r="D1046" s="1">
        <f>BILANCA!E68</f>
        <v>9600802.540000001</v>
      </c>
      <c r="E1046" s="1">
        <v>0</v>
      </c>
      <c r="F1046" s="1">
        <v>0</v>
      </c>
      <c r="G1046" s="2">
        <f t="shared" si="22"/>
        <v>1755835.7216400001</v>
      </c>
      <c r="H1046" s="2">
        <f t="shared" si="19"/>
        <v>0.65999999828636646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2535751.6999999997</v>
      </c>
      <c r="D1047" s="1">
        <f>BILANCA!E69</f>
        <v>3188828.6900000004</v>
      </c>
      <c r="E1047" s="1">
        <v>0</v>
      </c>
      <c r="F1047" s="1">
        <v>0</v>
      </c>
      <c r="G1047" s="2">
        <f t="shared" si="22"/>
        <v>570458.18112000008</v>
      </c>
      <c r="H1047" s="2">
        <f t="shared" si="19"/>
        <v>0.60999999986961484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2534861.2999999998</v>
      </c>
      <c r="D1048" s="1">
        <f>BILANCA!E70</f>
        <v>3187482.99</v>
      </c>
      <c r="E1048" s="1">
        <v>0</v>
      </c>
      <c r="F1048" s="1">
        <v>0</v>
      </c>
      <c r="G1048" s="2">
        <f t="shared" si="22"/>
        <v>579138.77320000005</v>
      </c>
      <c r="H1048" s="2">
        <f t="shared" si="19"/>
        <v>0.30999999959021807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2534861.2999999998</v>
      </c>
      <c r="D1050" s="1">
        <f>BILANCA!E72</f>
        <v>3187482.99</v>
      </c>
      <c r="E1050" s="1">
        <v>0</v>
      </c>
      <c r="F1050" s="1">
        <v>0</v>
      </c>
      <c r="G1050" s="2">
        <f t="shared" si="22"/>
        <v>596958.42776000011</v>
      </c>
      <c r="H1050" s="2">
        <f t="shared" si="19"/>
        <v>0.30999999959021807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890.4</v>
      </c>
      <c r="D1054" s="1">
        <f>BILANCA!E76</f>
        <v>1345.7</v>
      </c>
      <c r="E1054" s="1">
        <v>0</v>
      </c>
      <c r="F1054" s="1">
        <v>0</v>
      </c>
      <c r="G1054" s="2">
        <f t="shared" si="22"/>
        <v>254.30779999999999</v>
      </c>
      <c r="H1054" s="2">
        <f t="shared" si="19"/>
        <v>0.69999999999993179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5914.11</v>
      </c>
      <c r="D1056" s="1">
        <f>BILANCA!E78</f>
        <v>112697.13</v>
      </c>
      <c r="E1056" s="1">
        <v>0</v>
      </c>
      <c r="F1056" s="1">
        <v>0</v>
      </c>
      <c r="G1056" s="2">
        <f t="shared" si="22"/>
        <v>16885.511009999998</v>
      </c>
      <c r="H1056" s="2">
        <f t="shared" si="19"/>
        <v>0.24000000000432919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103.79</v>
      </c>
      <c r="D1062" s="1">
        <f>BILANCA!E84</f>
        <v>1144.75</v>
      </c>
      <c r="E1062" s="1">
        <v>0</v>
      </c>
      <c r="F1062" s="1">
        <v>0</v>
      </c>
      <c r="G1062" s="2">
        <f t="shared" si="22"/>
        <v>189.06990999999999</v>
      </c>
      <c r="H1062" s="2">
        <f t="shared" si="19"/>
        <v>0.45999999999999375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5810.32</v>
      </c>
      <c r="D1064" s="1">
        <f>BILANCA!E86</f>
        <v>111552.38</v>
      </c>
      <c r="E1064" s="1">
        <v>0</v>
      </c>
      <c r="F1064" s="1">
        <v>0</v>
      </c>
      <c r="G1064" s="2">
        <f t="shared" si="22"/>
        <v>18542.121480000002</v>
      </c>
      <c r="H1064" s="2">
        <f t="shared" si="19"/>
        <v>0.70000000000436557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5797863.1600000001</v>
      </c>
      <c r="D1112" s="1">
        <f>BILANCA!E134</f>
        <v>5797863.1600000001</v>
      </c>
      <c r="E1112" s="1">
        <v>0</v>
      </c>
      <c r="F1112" s="1">
        <v>0</v>
      </c>
      <c r="G1112" s="2">
        <f t="shared" si="22"/>
        <v>2243773.0429199999</v>
      </c>
      <c r="H1112" s="2">
        <f t="shared" si="23"/>
        <v>0.32000000029802322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5797863.1600000001</v>
      </c>
      <c r="D1113" s="1">
        <f>BILANCA!E135</f>
        <v>5797863.1600000001</v>
      </c>
      <c r="E1113" s="1">
        <v>0</v>
      </c>
      <c r="F1113" s="1">
        <v>0</v>
      </c>
      <c r="G1113" s="2">
        <f t="shared" si="22"/>
        <v>2261166.6324</v>
      </c>
      <c r="H1113" s="2">
        <f t="shared" si="23"/>
        <v>0.32000000029802322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5418063.5700000003</v>
      </c>
      <c r="D1117" s="1">
        <f>BILANCA!E139</f>
        <v>5418063.5700000003</v>
      </c>
      <c r="E1117" s="1">
        <v>0</v>
      </c>
      <c r="F1117" s="1">
        <v>0</v>
      </c>
      <c r="G1117" s="2">
        <f t="shared" si="22"/>
        <v>2178061.5551400003</v>
      </c>
      <c r="H1117" s="2">
        <f t="shared" si="23"/>
        <v>0.85999999940395355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379799.59</v>
      </c>
      <c r="D1119" s="1">
        <f>BILANCA!E141</f>
        <v>379799.59</v>
      </c>
      <c r="E1119" s="1">
        <v>0</v>
      </c>
      <c r="F1119" s="1">
        <v>0</v>
      </c>
      <c r="G1119" s="2">
        <f t="shared" si="22"/>
        <v>154958.23272000003</v>
      </c>
      <c r="H1119" s="2">
        <f t="shared" si="23"/>
        <v>0.81999999994877726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182015.13999999998</v>
      </c>
      <c r="D1124" s="1">
        <f>BILANCA!E146</f>
        <v>228726.13000000012</v>
      </c>
      <c r="E1124" s="1">
        <v>0</v>
      </c>
      <c r="F1124" s="1">
        <v>0</v>
      </c>
      <c r="G1124" s="2">
        <f t="shared" si="22"/>
        <v>90164.903400000025</v>
      </c>
      <c r="H1124" s="2">
        <f t="shared" si="23"/>
        <v>0.27000000010593794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150733.09</v>
      </c>
      <c r="D1125" s="1">
        <f>BILANCA!E147</f>
        <v>160742.72</v>
      </c>
      <c r="E1125" s="1">
        <v>0</v>
      </c>
      <c r="F1125" s="1">
        <v>0</v>
      </c>
      <c r="G1125" s="2">
        <f t="shared" si="22"/>
        <v>67055.031259999989</v>
      </c>
      <c r="H1125" s="2">
        <f t="shared" si="23"/>
        <v>0.36999999999534339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30432.43</v>
      </c>
      <c r="D1136" s="1">
        <f>BILANCA!E158</f>
        <v>31283.03</v>
      </c>
      <c r="E1136" s="1">
        <v>0</v>
      </c>
      <c r="F1136" s="1">
        <v>0</v>
      </c>
      <c r="G1136" s="2">
        <f t="shared" si="22"/>
        <v>14228.768969999999</v>
      </c>
      <c r="H1136" s="2">
        <f t="shared" si="23"/>
        <v>0.45999999999912689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197597.37</v>
      </c>
      <c r="D1137" s="1">
        <f>BILANCA!E159</f>
        <v>264833.90000000002</v>
      </c>
      <c r="E1137" s="1">
        <v>0</v>
      </c>
      <c r="F1137" s="1">
        <v>0</v>
      </c>
      <c r="G1137" s="2">
        <f t="shared" si="22"/>
        <v>111998.83618000001</v>
      </c>
      <c r="H1137" s="2">
        <f t="shared" si="23"/>
        <v>0.46999999997206032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263.89999999999998</v>
      </c>
      <c r="D1138" s="1">
        <f>BILANCA!E160</f>
        <v>1021.03</v>
      </c>
      <c r="E1138" s="1">
        <v>0</v>
      </c>
      <c r="F1138" s="1">
        <v>0</v>
      </c>
      <c r="G1138" s="2">
        <f t="shared" si="22"/>
        <v>357.42379999999997</v>
      </c>
      <c r="H1138" s="2">
        <f t="shared" si="23"/>
        <v>0.12999999999999545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331.81</v>
      </c>
      <c r="D1140" s="1">
        <f>BILANCA!E162</f>
        <v>331.81</v>
      </c>
      <c r="E1140" s="1">
        <v>0</v>
      </c>
      <c r="F1140" s="1">
        <v>0</v>
      </c>
      <c r="G1140" s="2">
        <f t="shared" si="22"/>
        <v>156.28251</v>
      </c>
      <c r="H1140" s="2">
        <f t="shared" si="23"/>
        <v>0.37999999999999545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197343.46</v>
      </c>
      <c r="D1141" s="1">
        <f>BILANCA!E163</f>
        <v>229486.36</v>
      </c>
      <c r="E1141" s="1">
        <v>0</v>
      </c>
      <c r="F1141" s="1">
        <v>0</v>
      </c>
      <c r="G1141" s="2">
        <f t="shared" si="22"/>
        <v>103697.95643999999</v>
      </c>
      <c r="H1141" s="2">
        <f t="shared" si="23"/>
        <v>0.81999999997788109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32500.9</v>
      </c>
      <c r="D1142" s="1">
        <f>BILANCA!E164</f>
        <v>84123.07</v>
      </c>
      <c r="E1142" s="1">
        <v>0</v>
      </c>
      <c r="F1142" s="1">
        <v>0</v>
      </c>
      <c r="G1142" s="2">
        <f t="shared" si="22"/>
        <v>31918.779360000004</v>
      </c>
      <c r="H1142" s="2">
        <f t="shared" si="23"/>
        <v>0.17000000000552973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56967.89</v>
      </c>
      <c r="E1143" s="1">
        <v>0</v>
      </c>
      <c r="F1143" s="1">
        <v>0</v>
      </c>
      <c r="G1143" s="2">
        <f t="shared" si="22"/>
        <v>18229.7248</v>
      </c>
      <c r="H1143" s="2">
        <f t="shared" si="23"/>
        <v>0.11000000000058208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32500.9</v>
      </c>
      <c r="D1144" s="1">
        <f>BILANCA!E166</f>
        <v>27155.18</v>
      </c>
      <c r="E1144" s="1">
        <v>0</v>
      </c>
      <c r="F1144" s="1">
        <v>0</v>
      </c>
      <c r="G1144" s="2">
        <f t="shared" si="22"/>
        <v>13976.612860000001</v>
      </c>
      <c r="H1144" s="2">
        <f t="shared" si="23"/>
        <v>0.27999999999883585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114758.19</v>
      </c>
      <c r="D1148" s="1">
        <f>BILANCA!E170</f>
        <v>188564.36</v>
      </c>
      <c r="E1148" s="1">
        <v>0</v>
      </c>
      <c r="F1148" s="1">
        <v>0</v>
      </c>
      <c r="G1148" s="2">
        <f t="shared" si="22"/>
        <v>81161.340150000004</v>
      </c>
      <c r="H1148" s="2">
        <f t="shared" si="23"/>
        <v>0.54999999998835847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114758.19</v>
      </c>
      <c r="D1151" s="1">
        <f>BILANCA!E173</f>
        <v>188564.36</v>
      </c>
      <c r="E1151" s="1">
        <v>0</v>
      </c>
      <c r="F1151" s="1">
        <v>0</v>
      </c>
      <c r="G1151" s="2">
        <f t="shared" si="22"/>
        <v>82637.000880000007</v>
      </c>
      <c r="H1151" s="2">
        <f t="shared" si="23"/>
        <v>0.54999999998835847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46194606.25</v>
      </c>
      <c r="D1152" s="1">
        <f>BILANCA!E175</f>
        <v>50273682.359999999</v>
      </c>
      <c r="E1152" s="1">
        <v>0</v>
      </c>
      <c r="F1152" s="1">
        <v>0</v>
      </c>
      <c r="G1152" s="2">
        <f t="shared" si="22"/>
        <v>24799393.093930002</v>
      </c>
      <c r="H1152" s="2">
        <f t="shared" si="23"/>
        <v>0.60999999940395355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2761393.05</v>
      </c>
      <c r="D1153" s="1">
        <f>BILANCA!E176</f>
        <v>3168913.17</v>
      </c>
      <c r="E1153" s="1">
        <v>0</v>
      </c>
      <c r="F1153" s="1">
        <v>0</v>
      </c>
      <c r="G1153" s="2">
        <f t="shared" si="22"/>
        <v>1546867.2963</v>
      </c>
      <c r="H1153" s="2">
        <f t="shared" si="23"/>
        <v>0.21999999973922968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652370.05000000005</v>
      </c>
      <c r="D1154" s="1">
        <f>BILANCA!E177</f>
        <v>790129.39</v>
      </c>
      <c r="E1154" s="1">
        <v>0</v>
      </c>
      <c r="F1154" s="1">
        <v>0</v>
      </c>
      <c r="G1154" s="2">
        <f t="shared" si="22"/>
        <v>381779.52993000008</v>
      </c>
      <c r="H1154" s="2">
        <f t="shared" si="23"/>
        <v>0.44000000006053597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115492.21</v>
      </c>
      <c r="D1155" s="1">
        <f>BILANCA!E178</f>
        <v>192538.32</v>
      </c>
      <c r="E1155" s="1">
        <v>0</v>
      </c>
      <c r="F1155" s="1">
        <v>0</v>
      </c>
      <c r="G1155" s="2">
        <f t="shared" si="22"/>
        <v>86097.842199999999</v>
      </c>
      <c r="H1155" s="2">
        <f t="shared" si="23"/>
        <v>0.53000000001338776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332923.37</v>
      </c>
      <c r="D1156" s="1">
        <f>BILANCA!E179</f>
        <v>367768.79</v>
      </c>
      <c r="E1156" s="1">
        <v>0</v>
      </c>
      <c r="F1156" s="1">
        <v>0</v>
      </c>
      <c r="G1156" s="2">
        <f t="shared" si="22"/>
        <v>184843.74434999999</v>
      </c>
      <c r="H1156" s="2">
        <f t="shared" si="23"/>
        <v>0.58000000001629815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256.7</v>
      </c>
      <c r="D1157" s="1">
        <f>BILANCA!E180</f>
        <v>2028.3000000000002</v>
      </c>
      <c r="E1157" s="1">
        <v>0</v>
      </c>
      <c r="F1157" s="1">
        <v>0</v>
      </c>
      <c r="G1157" s="2">
        <f t="shared" si="22"/>
        <v>750.51419999999996</v>
      </c>
      <c r="H1157" s="2">
        <f t="shared" si="23"/>
        <v>0.60000000000019327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942.35</v>
      </c>
      <c r="E1159" s="1">
        <v>0</v>
      </c>
      <c r="F1159" s="1">
        <v>0</v>
      </c>
      <c r="G1159" s="2">
        <f t="shared" si="22"/>
        <v>331.7072</v>
      </c>
      <c r="H1159" s="2">
        <f t="shared" si="23"/>
        <v>0.35000000000002274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256.7</v>
      </c>
      <c r="D1160" s="1">
        <f>BILANCA!E183</f>
        <v>1085.95</v>
      </c>
      <c r="E1160" s="1">
        <v>0</v>
      </c>
      <c r="F1160" s="1">
        <v>0</v>
      </c>
      <c r="G1160" s="2">
        <f t="shared" si="22"/>
        <v>429.86219999999997</v>
      </c>
      <c r="H1160" s="2">
        <f t="shared" si="23"/>
        <v>0.34999999999996589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0.53</v>
      </c>
      <c r="D1161" s="1">
        <f>BILANCA!E184</f>
        <v>21930.27</v>
      </c>
      <c r="E1161" s="1">
        <v>0</v>
      </c>
      <c r="F1161" s="1">
        <v>0</v>
      </c>
      <c r="G1161" s="2">
        <f t="shared" si="22"/>
        <v>7807.2704599999997</v>
      </c>
      <c r="H1161" s="2">
        <f t="shared" si="23"/>
        <v>0.74000000000043653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19004.11</v>
      </c>
      <c r="D1163" s="1">
        <f>BILANCA!E186</f>
        <v>15419.62</v>
      </c>
      <c r="E1163" s="1">
        <v>0</v>
      </c>
      <c r="F1163" s="1">
        <v>0</v>
      </c>
      <c r="G1163" s="2">
        <f t="shared" si="22"/>
        <v>8971.8029999999999</v>
      </c>
      <c r="H1163" s="2">
        <f t="shared" si="23"/>
        <v>0.48999999999978172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22177.55</v>
      </c>
      <c r="D1164" s="1">
        <f>BILANCA!E187</f>
        <v>3666.83</v>
      </c>
      <c r="E1164" s="1">
        <v>0</v>
      </c>
      <c r="F1164" s="1">
        <v>0</v>
      </c>
      <c r="G1164" s="2">
        <f t="shared" si="22"/>
        <v>5341.5290100000002</v>
      </c>
      <c r="H1164" s="2">
        <f t="shared" si="23"/>
        <v>0.62000000000080036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162515.57999999999</v>
      </c>
      <c r="D1165" s="1">
        <f>BILANCA!E188</f>
        <v>186777.26</v>
      </c>
      <c r="E1165" s="1">
        <v>0</v>
      </c>
      <c r="F1165" s="1">
        <v>0</v>
      </c>
      <c r="G1165" s="2">
        <f t="shared" si="22"/>
        <v>97564.758199999997</v>
      </c>
      <c r="H1165" s="2">
        <f t="shared" si="23"/>
        <v>0.68000000002211891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333290.43</v>
      </c>
      <c r="D1166" s="1">
        <f>BILANCA!E189</f>
        <v>483404.59</v>
      </c>
      <c r="E1166" s="1">
        <v>0</v>
      </c>
      <c r="F1166" s="1">
        <v>0</v>
      </c>
      <c r="G1166" s="2">
        <f t="shared" si="22"/>
        <v>237918.22863</v>
      </c>
      <c r="H1166" s="2">
        <f t="shared" si="23"/>
        <v>0.83999999996740371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1775732.57</v>
      </c>
      <c r="D1183" s="1">
        <f>BILANCA!E206</f>
        <v>1895379.19</v>
      </c>
      <c r="E1183" s="1">
        <v>0</v>
      </c>
      <c r="F1183" s="1">
        <v>0</v>
      </c>
      <c r="G1183" s="2">
        <f t="shared" si="22"/>
        <v>1113298.19</v>
      </c>
      <c r="H1183" s="2">
        <f t="shared" si="23"/>
        <v>0.61999999987892807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1775732.57</v>
      </c>
      <c r="D1184" s="1">
        <f>BILANCA!E207</f>
        <v>1895379.19</v>
      </c>
      <c r="E1184" s="1">
        <v>0</v>
      </c>
      <c r="F1184" s="1">
        <v>0</v>
      </c>
      <c r="G1184" s="2">
        <f t="shared" si="22"/>
        <v>1118864.68095</v>
      </c>
      <c r="H1184" s="2">
        <f t="shared" si="23"/>
        <v>0.61999999987892807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196331.32</v>
      </c>
      <c r="D1185" s="1">
        <f>BILANCA!E208</f>
        <v>501789.88</v>
      </c>
      <c r="E1185" s="1">
        <v>0</v>
      </c>
      <c r="F1185" s="1">
        <v>0</v>
      </c>
      <c r="G1185" s="2">
        <f t="shared" si="22"/>
        <v>242382.03816</v>
      </c>
      <c r="H1185" s="2">
        <f t="shared" si="23"/>
        <v>0.44000000000232831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1579401.25</v>
      </c>
      <c r="D1189" s="1">
        <f>BILANCA!E212</f>
        <v>1393589.31</v>
      </c>
      <c r="E1189" s="1">
        <v>0</v>
      </c>
      <c r="F1189" s="1">
        <v>0</v>
      </c>
      <c r="G1189" s="2">
        <f t="shared" si="22"/>
        <v>899515.45321999991</v>
      </c>
      <c r="H1189" s="2">
        <f t="shared" si="23"/>
        <v>0.56000000005587935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43433213.200000003</v>
      </c>
      <c r="D1214" s="1">
        <f>BILANCA!E237</f>
        <v>47104769.189999998</v>
      </c>
      <c r="E1214" s="1">
        <v>0</v>
      </c>
      <c r="F1214" s="1">
        <v>0</v>
      </c>
      <c r="G1214" s="2">
        <f t="shared" si="22"/>
        <v>31795475.614980001</v>
      </c>
      <c r="H1214" s="2">
        <f t="shared" si="23"/>
        <v>0.39000000059604645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41510845.539999999</v>
      </c>
      <c r="D1215" s="1">
        <f>BILANCA!E238</f>
        <v>44540860.579999998</v>
      </c>
      <c r="E1215" s="1">
        <v>0</v>
      </c>
      <c r="F1215" s="1">
        <v>0</v>
      </c>
      <c r="G1215" s="2">
        <f t="shared" si="22"/>
        <v>30297475.474399999</v>
      </c>
      <c r="H1215" s="2">
        <f t="shared" si="23"/>
        <v>0.88000000268220901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43371805.600000001</v>
      </c>
      <c r="D1216" s="1">
        <f>BILANCA!E239</f>
        <v>46521467.25</v>
      </c>
      <c r="E1216" s="1">
        <v>0</v>
      </c>
      <c r="F1216" s="1">
        <v>0</v>
      </c>
      <c r="G1216" s="2">
        <f t="shared" si="22"/>
        <v>31784634.443300001</v>
      </c>
      <c r="H1216" s="2">
        <f t="shared" si="23"/>
        <v>0.64999999850988388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43322852.93</v>
      </c>
      <c r="D1217" s="1">
        <f>BILANCA!E240</f>
        <v>46521467.25</v>
      </c>
      <c r="E1217" s="1">
        <v>0</v>
      </c>
      <c r="F1217" s="1">
        <v>0</v>
      </c>
      <c r="G1217" s="2">
        <f t="shared" si="22"/>
        <v>31909594.258620001</v>
      </c>
      <c r="H1217" s="2">
        <f t="shared" si="23"/>
        <v>0.32000000029802322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48952.67</v>
      </c>
      <c r="D1218" s="1">
        <f>BILANCA!E241</f>
        <v>0</v>
      </c>
      <c r="E1218" s="1">
        <v>0</v>
      </c>
      <c r="F1218" s="1">
        <v>0</v>
      </c>
      <c r="G1218" s="2">
        <f t="shared" si="22"/>
        <v>11503.877449999998</v>
      </c>
      <c r="H1218" s="2">
        <f t="shared" si="23"/>
        <v>0.33000000000174623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1860960.06</v>
      </c>
      <c r="D1219" s="1">
        <f>BILANCA!E242</f>
        <v>1980606.67</v>
      </c>
      <c r="E1219" s="1">
        <v>0</v>
      </c>
      <c r="F1219" s="1">
        <v>0</v>
      </c>
      <c r="G1219" s="2">
        <f t="shared" si="22"/>
        <v>1374032.9224</v>
      </c>
      <c r="H1219" s="2">
        <f t="shared" si="23"/>
        <v>0.39000000013038516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1775732.58</v>
      </c>
      <c r="D1220" s="1">
        <f>BILANCA!E243</f>
        <v>1895379.19</v>
      </c>
      <c r="E1220" s="1">
        <v>0</v>
      </c>
      <c r="F1220" s="1">
        <v>0</v>
      </c>
      <c r="G1220" s="2">
        <f t="shared" si="22"/>
        <v>1319258.3575199998</v>
      </c>
      <c r="H1220" s="2">
        <f t="shared" si="23"/>
        <v>0.60999999986961484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85227.48</v>
      </c>
      <c r="D1221" s="1">
        <f>BILANCA!E244</f>
        <v>85227.48</v>
      </c>
      <c r="E1221" s="1">
        <v>0</v>
      </c>
      <c r="F1221" s="1">
        <v>0</v>
      </c>
      <c r="G1221" s="2">
        <f t="shared" si="22"/>
        <v>60852.420719999995</v>
      </c>
      <c r="H1221" s="2">
        <f t="shared" si="23"/>
        <v>0.95999999999185093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1728351.6300000001</v>
      </c>
      <c r="D1222" s="1">
        <f>BILANCA!E245</f>
        <v>2269884.31</v>
      </c>
      <c r="E1222" s="1">
        <v>0</v>
      </c>
      <c r="F1222" s="1">
        <v>0</v>
      </c>
      <c r="G1222" s="2">
        <f t="shared" si="22"/>
        <v>1498080.7397499999</v>
      </c>
      <c r="H1222" s="2">
        <f t="shared" si="23"/>
        <v>0.67999999993480742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3787463.27</v>
      </c>
      <c r="D1223" s="1">
        <f>BILANCA!E246</f>
        <v>3956492.79</v>
      </c>
      <c r="E1223" s="1">
        <v>0</v>
      </c>
      <c r="F1223" s="1">
        <v>0</v>
      </c>
      <c r="G1223" s="2">
        <f t="shared" si="22"/>
        <v>2808107.7239999999</v>
      </c>
      <c r="H1223" s="2">
        <f t="shared" si="23"/>
        <v>0.47999999998137355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3787463.27</v>
      </c>
      <c r="D1224" s="1">
        <f>BILANCA!E247</f>
        <v>3836186.12</v>
      </c>
      <c r="E1224" s="1">
        <v>0</v>
      </c>
      <c r="F1224" s="1">
        <v>0</v>
      </c>
      <c r="G1224" s="2">
        <f t="shared" si="22"/>
        <v>2761820.3579099998</v>
      </c>
      <c r="H1224" s="2">
        <f t="shared" si="23"/>
        <v>0.39000000013038516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120306.67</v>
      </c>
      <c r="E1226" s="1">
        <v>0</v>
      </c>
      <c r="F1226" s="1">
        <v>0</v>
      </c>
      <c r="G1226" s="2">
        <f t="shared" si="22"/>
        <v>58469.041619999996</v>
      </c>
      <c r="H1226" s="2">
        <f t="shared" si="23"/>
        <v>0.33000000000174623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2059111.64</v>
      </c>
      <c r="D1227" s="1">
        <f>BILANCA!E250</f>
        <v>1686608.48</v>
      </c>
      <c r="E1227" s="1">
        <v>0</v>
      </c>
      <c r="F1227" s="1">
        <v>0</v>
      </c>
      <c r="G1227" s="2">
        <f t="shared" si="22"/>
        <v>1325488.1783999999</v>
      </c>
      <c r="H1227" s="2">
        <f t="shared" si="23"/>
        <v>0.84000000008381903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1848754.63</v>
      </c>
      <c r="D1229" s="1">
        <f>BILANCA!E252</f>
        <v>1686608.48</v>
      </c>
      <c r="E1229" s="1">
        <v>0</v>
      </c>
      <c r="F1229" s="1">
        <v>0</v>
      </c>
      <c r="G1229" s="2">
        <f t="shared" si="22"/>
        <v>1284605.0111400001</v>
      </c>
      <c r="H1229" s="2">
        <f t="shared" si="23"/>
        <v>0.85000000009313226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210357.01</v>
      </c>
      <c r="D1230" s="1">
        <f>BILANCA!E253</f>
        <v>0</v>
      </c>
      <c r="E1230" s="1">
        <v>0</v>
      </c>
      <c r="F1230" s="1">
        <v>0</v>
      </c>
      <c r="G1230" s="2">
        <f t="shared" si="22"/>
        <v>51958.181470000003</v>
      </c>
      <c r="H1230" s="2">
        <f t="shared" si="23"/>
        <v>1.0000000009313226E-2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152307.5</v>
      </c>
      <c r="D1232" s="1">
        <f>BILANCA!E255</f>
        <v>199751.88</v>
      </c>
      <c r="E1232" s="1">
        <v>0</v>
      </c>
      <c r="F1232" s="1">
        <v>0</v>
      </c>
      <c r="G1232" s="2">
        <f t="shared" si="22"/>
        <v>137401.00373999999</v>
      </c>
      <c r="H1232" s="2">
        <f t="shared" si="23"/>
        <v>0.61999999999534339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41708.53</v>
      </c>
      <c r="D1233" s="1">
        <f>BILANCA!E256</f>
        <v>94272.42</v>
      </c>
      <c r="E1233" s="1">
        <v>0</v>
      </c>
      <c r="F1233" s="1">
        <v>0</v>
      </c>
      <c r="G1233" s="2">
        <f t="shared" si="22"/>
        <v>57563.342499999999</v>
      </c>
      <c r="H1233" s="2">
        <f t="shared" si="23"/>
        <v>0.88999999999941792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130459.18</v>
      </c>
      <c r="D1236" s="1">
        <f>BILANCA!E259</f>
        <v>130459.18</v>
      </c>
      <c r="E1236" s="1">
        <v>0</v>
      </c>
      <c r="F1236" s="1">
        <v>0</v>
      </c>
      <c r="G1236" s="2">
        <f t="shared" si="22"/>
        <v>99018.517619999999</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130459.18</v>
      </c>
      <c r="D1237" s="1">
        <f>BILANCA!E260</f>
        <v>130459.18</v>
      </c>
      <c r="E1237" s="1">
        <v>0</v>
      </c>
      <c r="F1237" s="1">
        <v>0</v>
      </c>
      <c r="G1237" s="2">
        <f t="shared" si="22"/>
        <v>99409.895159999985</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360614.82</v>
      </c>
      <c r="D1240" s="1">
        <f>BILANCA!E264</f>
        <v>411972.46</v>
      </c>
      <c r="E1240" s="1">
        <v>0</v>
      </c>
      <c r="F1240" s="1">
        <v>0</v>
      </c>
      <c r="G1240" s="2">
        <f t="shared" si="22"/>
        <v>304431.85318000003</v>
      </c>
      <c r="H1240" s="2">
        <f t="shared" si="23"/>
        <v>0.64000000001396984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18743.78</v>
      </c>
      <c r="D1241" s="1">
        <f>BILANCA!E265</f>
        <v>46240.03</v>
      </c>
      <c r="E1241" s="1">
        <v>0</v>
      </c>
      <c r="F1241" s="1">
        <v>0</v>
      </c>
      <c r="G1241" s="2">
        <f t="shared" si="22"/>
        <v>28695.750719999996</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17410.63</v>
      </c>
      <c r="D1242" s="1">
        <f>BILANCA!E266</f>
        <v>72661.84</v>
      </c>
      <c r="E1242" s="1">
        <v>0</v>
      </c>
      <c r="F1242" s="1">
        <v>0</v>
      </c>
      <c r="G1242" s="2">
        <f t="shared" ref="G1242:G1479" si="24">B1242/1000*C1242+B1242/500*D1242</f>
        <v>42148.186290000005</v>
      </c>
      <c r="H1242" s="2">
        <f t="shared" si="23"/>
        <v>0.53000000000247383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15090.27</v>
      </c>
      <c r="D1243" s="1">
        <f>BILANCA!E267</f>
        <v>11461.23</v>
      </c>
      <c r="E1243" s="1">
        <v>0</v>
      </c>
      <c r="F1243" s="1">
        <v>0</v>
      </c>
      <c r="G1243" s="2">
        <f t="shared" si="24"/>
        <v>9883.3098000000009</v>
      </c>
      <c r="H1243" s="2">
        <f t="shared" si="23"/>
        <v>0.5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2281.0700000000002</v>
      </c>
      <c r="D1244" s="1">
        <f>BILANCA!E268</f>
        <v>3878.44</v>
      </c>
      <c r="E1244" s="1">
        <v>0</v>
      </c>
      <c r="F1244" s="1">
        <v>0</v>
      </c>
      <c r="G1244" s="2">
        <f t="shared" si="24"/>
        <v>2619.9049500000001</v>
      </c>
      <c r="H1244" s="2">
        <f t="shared" si="23"/>
        <v>0.51000000000021828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555.83000000000004</v>
      </c>
      <c r="D1245" s="1">
        <f>BILANCA!E269</f>
        <v>103943.92</v>
      </c>
      <c r="E1245" s="1">
        <v>0</v>
      </c>
      <c r="F1245" s="1">
        <v>0</v>
      </c>
      <c r="G1245" s="2">
        <f t="shared" si="24"/>
        <v>54612.241540000003</v>
      </c>
      <c r="H1245" s="2">
        <f t="shared" si="23"/>
        <v>0.2500000000017053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2973.42</v>
      </c>
      <c r="D1247" s="1">
        <f>BILANCA!E271</f>
        <v>3730.02</v>
      </c>
      <c r="E1247" s="1">
        <v>0</v>
      </c>
      <c r="F1247" s="1">
        <v>0</v>
      </c>
      <c r="G1247" s="2">
        <f t="shared" si="24"/>
        <v>2754.4334399999998</v>
      </c>
      <c r="H1247" s="2">
        <f t="shared" si="23"/>
        <v>0.44000000000005457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165444.19</v>
      </c>
      <c r="D1263" s="1">
        <f>BILANCA!E287</f>
        <v>124596.26</v>
      </c>
      <c r="E1263" s="1">
        <v>0</v>
      </c>
      <c r="F1263" s="1">
        <v>0</v>
      </c>
      <c r="G1263" s="2">
        <f t="shared" si="24"/>
        <v>116098.2788</v>
      </c>
      <c r="H1263" s="2">
        <f t="shared" si="23"/>
        <v>0.44999999999708962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486925.86</v>
      </c>
      <c r="D1264" s="1">
        <f>BILANCA!E288</f>
        <v>665533.13</v>
      </c>
      <c r="E1264" s="1">
        <v>0</v>
      </c>
      <c r="F1264" s="1">
        <v>0</v>
      </c>
      <c r="G1264" s="2">
        <f t="shared" si="24"/>
        <v>510855.78572000004</v>
      </c>
      <c r="H1264" s="2">
        <f t="shared" si="23"/>
        <v>0.27000000001862645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63152.17</v>
      </c>
      <c r="D1265" s="1">
        <f>BILANCA!E289</f>
        <v>168797.74</v>
      </c>
      <c r="E1265" s="1">
        <v>0</v>
      </c>
      <c r="F1265" s="1">
        <v>0</v>
      </c>
      <c r="G1265" s="2">
        <f t="shared" si="24"/>
        <v>113010.83729999998</v>
      </c>
      <c r="H1265" s="2">
        <f t="shared" si="23"/>
        <v>0.430000000007567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270138.26</v>
      </c>
      <c r="D1266" s="1">
        <f>BILANCA!E290</f>
        <v>314606.84999999998</v>
      </c>
      <c r="E1266" s="1">
        <v>0</v>
      </c>
      <c r="F1266" s="1">
        <v>0</v>
      </c>
      <c r="G1266" s="2">
        <f t="shared" si="24"/>
        <v>254516.60467999996</v>
      </c>
      <c r="H1266" s="2">
        <f t="shared" si="23"/>
        <v>0.41000000003259629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1775732.57</v>
      </c>
      <c r="D1270" s="1">
        <f>BILANCA!E294</f>
        <v>1895379.19</v>
      </c>
      <c r="E1270" s="1">
        <v>0</v>
      </c>
      <c r="F1270" s="1">
        <v>0</v>
      </c>
      <c r="G1270" s="2">
        <f t="shared" si="24"/>
        <v>1597582.9026499998</v>
      </c>
      <c r="H1270" s="2">
        <f t="shared" si="23"/>
        <v>0.61999999987892807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11767.5</v>
      </c>
      <c r="D1271" s="1">
        <f>BILANCA!E295</f>
        <v>12865.8</v>
      </c>
      <c r="E1271" s="1">
        <v>0</v>
      </c>
      <c r="F1271" s="1">
        <v>0</v>
      </c>
      <c r="G1271" s="2">
        <f t="shared" si="24"/>
        <v>10799.7408</v>
      </c>
      <c r="H1271" s="2">
        <f t="shared" si="23"/>
        <v>0.7000000000007276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16469.95</v>
      </c>
      <c r="D1273" s="1">
        <f>BILANCA!E297</f>
        <v>41690.629999999997</v>
      </c>
      <c r="E1273" s="1">
        <v>0</v>
      </c>
      <c r="F1273" s="1">
        <v>0</v>
      </c>
      <c r="G1273" s="2">
        <f t="shared" si="24"/>
        <v>28956.850899999998</v>
      </c>
      <c r="H1273" s="2">
        <f t="shared" si="23"/>
        <v>0.42000000000189175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677.74</v>
      </c>
      <c r="D1275" s="1">
        <f>BILANCA!E299</f>
        <v>0</v>
      </c>
      <c r="E1275" s="1">
        <v>0</v>
      </c>
      <c r="F1275" s="1">
        <v>0</v>
      </c>
      <c r="G1275" s="2">
        <f t="shared" si="24"/>
        <v>197.90008</v>
      </c>
      <c r="H1275" s="2">
        <f t="shared" si="23"/>
        <v>0.25999999999999091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39.869999999999997</v>
      </c>
      <c r="E1278" s="1">
        <v>0</v>
      </c>
      <c r="F1278" s="1">
        <v>0</v>
      </c>
      <c r="G1278" s="2">
        <f t="shared" si="24"/>
        <v>23.523299999999999</v>
      </c>
      <c r="H1278" s="2">
        <f t="shared" si="23"/>
        <v>0.13000000000000256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1039171.7</v>
      </c>
      <c r="D1299" s="6">
        <f>'RAS-funkcijski'!E5</f>
        <v>1130016.5900000001</v>
      </c>
      <c r="E1299" s="6">
        <v>0</v>
      </c>
      <c r="F1299" s="6">
        <v>0</v>
      </c>
      <c r="G1299" s="7">
        <f t="shared" si="24"/>
        <v>3299.2048800000002</v>
      </c>
      <c r="H1299" s="7">
        <f t="shared" si="23"/>
        <v>0.7099999999627471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275009.87</v>
      </c>
      <c r="D1300" s="1">
        <f>'RAS-funkcijski'!E6</f>
        <v>212779.04</v>
      </c>
      <c r="E1300" s="1">
        <v>0</v>
      </c>
      <c r="F1300" s="1">
        <v>0</v>
      </c>
      <c r="G1300" s="2">
        <f t="shared" si="24"/>
        <v>1401.1359</v>
      </c>
      <c r="H1300" s="2">
        <f t="shared" si="23"/>
        <v>0.17000000001280569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255151</v>
      </c>
      <c r="D1301" s="1">
        <f>'RAS-funkcijski'!E7</f>
        <v>193876.54</v>
      </c>
      <c r="E1301" s="1">
        <v>0</v>
      </c>
      <c r="F1301" s="1">
        <v>0</v>
      </c>
      <c r="G1301" s="2">
        <f t="shared" si="24"/>
        <v>1928.7122400000001</v>
      </c>
      <c r="H1301" s="2">
        <f t="shared" si="23"/>
        <v>0.45999999999185093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19858.87</v>
      </c>
      <c r="D1302" s="1">
        <f>'RAS-funkcijski'!E8</f>
        <v>18902.5</v>
      </c>
      <c r="E1302" s="1">
        <v>0</v>
      </c>
      <c r="F1302" s="1">
        <v>0</v>
      </c>
      <c r="G1302" s="2">
        <f t="shared" si="24"/>
        <v>230.65548000000001</v>
      </c>
      <c r="H1302" s="2">
        <f t="shared" si="23"/>
        <v>0.63000000000101863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764161.83</v>
      </c>
      <c r="D1307" s="1">
        <f>'RAS-funkcijski'!E13</f>
        <v>917237.55</v>
      </c>
      <c r="E1307" s="1">
        <v>0</v>
      </c>
      <c r="F1307" s="1">
        <v>0</v>
      </c>
      <c r="G1307" s="2">
        <f t="shared" si="24"/>
        <v>23387.732369999998</v>
      </c>
      <c r="H1307" s="2">
        <f t="shared" si="23"/>
        <v>0.61999999999534339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565976.56999999995</v>
      </c>
      <c r="D1308" s="1">
        <f>'RAS-funkcijski'!E14</f>
        <v>693227.05</v>
      </c>
      <c r="E1308" s="1">
        <v>0</v>
      </c>
      <c r="F1308" s="1">
        <v>0</v>
      </c>
      <c r="G1308" s="2">
        <f t="shared" si="24"/>
        <v>19524.306700000001</v>
      </c>
      <c r="H1308" s="2">
        <f t="shared" si="23"/>
        <v>0.48000000009778887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198185.26</v>
      </c>
      <c r="D1310" s="1">
        <f>'RAS-funkcijski'!E16</f>
        <v>224010.5</v>
      </c>
      <c r="E1310" s="1">
        <v>0</v>
      </c>
      <c r="F1310" s="1">
        <v>0</v>
      </c>
      <c r="G1310" s="2">
        <f t="shared" si="24"/>
        <v>7754.475120000001</v>
      </c>
      <c r="H1310" s="2">
        <f t="shared" si="23"/>
        <v>0.76000000000931323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462169.91</v>
      </c>
      <c r="D1322" s="1">
        <f>'RAS-funkcijski'!E28</f>
        <v>149189.16</v>
      </c>
      <c r="E1322" s="1">
        <v>0</v>
      </c>
      <c r="F1322" s="1">
        <v>0</v>
      </c>
      <c r="G1322" s="2">
        <f t="shared" si="24"/>
        <v>18253.157520000001</v>
      </c>
      <c r="H1322" s="2">
        <f t="shared" si="23"/>
        <v>0.25000000002910383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462169.91</v>
      </c>
      <c r="D1324" s="1">
        <f>'RAS-funkcijski'!E30</f>
        <v>149189.16</v>
      </c>
      <c r="E1324" s="1">
        <v>0</v>
      </c>
      <c r="F1324" s="1">
        <v>0</v>
      </c>
      <c r="G1324" s="2">
        <f t="shared" si="24"/>
        <v>19774.253979999998</v>
      </c>
      <c r="H1324" s="2">
        <f t="shared" si="23"/>
        <v>0.25000000002910383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823477.76000000001</v>
      </c>
      <c r="D1329" s="1">
        <f>'RAS-funkcijski'!E35</f>
        <v>1014713.71</v>
      </c>
      <c r="E1329" s="1">
        <v>0</v>
      </c>
      <c r="F1329" s="1">
        <v>0</v>
      </c>
      <c r="G1329" s="2">
        <f t="shared" si="24"/>
        <v>88440.060580000005</v>
      </c>
      <c r="H1329" s="2">
        <f t="shared" si="23"/>
        <v>0.53000000002793968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238110.3</v>
      </c>
      <c r="D1348" s="1">
        <f>'RAS-funkcijski'!E54</f>
        <v>285086.62</v>
      </c>
      <c r="E1348" s="1">
        <v>0</v>
      </c>
      <c r="F1348" s="1">
        <v>0</v>
      </c>
      <c r="G1348" s="2">
        <f t="shared" si="24"/>
        <v>40414.176999999996</v>
      </c>
      <c r="H1348" s="2">
        <f t="shared" si="27"/>
        <v>0.67999999999301508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238110.3</v>
      </c>
      <c r="D1349" s="1">
        <f>'RAS-funkcijski'!E55</f>
        <v>285086.62</v>
      </c>
      <c r="E1349" s="1">
        <v>0</v>
      </c>
      <c r="F1349" s="1">
        <v>0</v>
      </c>
      <c r="G1349" s="2">
        <f t="shared" si="24"/>
        <v>41222.460539999993</v>
      </c>
      <c r="H1349" s="2">
        <f t="shared" si="27"/>
        <v>0.67999999999301508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48682.58</v>
      </c>
      <c r="D1355" s="1">
        <f>'RAS-funkcijski'!E61</f>
        <v>65333.32</v>
      </c>
      <c r="E1355" s="1">
        <v>0</v>
      </c>
      <c r="F1355" s="1">
        <v>0</v>
      </c>
      <c r="G1355" s="2">
        <f t="shared" si="24"/>
        <v>10222.90554</v>
      </c>
      <c r="H1355" s="2">
        <f t="shared" si="27"/>
        <v>0.73999999999796273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48682.58</v>
      </c>
      <c r="D1358" s="1">
        <f>'RAS-funkcijski'!E64</f>
        <v>65333.32</v>
      </c>
      <c r="E1358" s="1">
        <v>0</v>
      </c>
      <c r="F1358" s="1">
        <v>0</v>
      </c>
      <c r="G1358" s="2">
        <f t="shared" si="24"/>
        <v>10760.9532</v>
      </c>
      <c r="H1358" s="2">
        <f t="shared" si="27"/>
        <v>0.73999999999796273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536684.88</v>
      </c>
      <c r="D1368" s="1">
        <f>'RAS-funkcijski'!E74</f>
        <v>664293.77</v>
      </c>
      <c r="E1368" s="1">
        <v>0</v>
      </c>
      <c r="F1368" s="1">
        <v>0</v>
      </c>
      <c r="G1368" s="2">
        <f t="shared" si="24"/>
        <v>130569.06940000002</v>
      </c>
      <c r="H1368" s="2">
        <f t="shared" si="27"/>
        <v>0.34999999997671694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940528.9</v>
      </c>
      <c r="D1369" s="1">
        <f>'RAS-funkcijski'!E75</f>
        <v>1284615.76</v>
      </c>
      <c r="E1369" s="1">
        <v>0</v>
      </c>
      <c r="F1369" s="1">
        <v>0</v>
      </c>
      <c r="G1369" s="2">
        <f t="shared" si="24"/>
        <v>249192.98981999999</v>
      </c>
      <c r="H1369" s="2">
        <f t="shared" si="27"/>
        <v>0.33999999996740371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465750.14</v>
      </c>
      <c r="D1370" s="1">
        <f>'RAS-funkcijski'!E76</f>
        <v>765116.56</v>
      </c>
      <c r="E1370" s="1">
        <v>0</v>
      </c>
      <c r="F1370" s="1">
        <v>0</v>
      </c>
      <c r="G1370" s="2">
        <f t="shared" si="24"/>
        <v>143710.79472000001</v>
      </c>
      <c r="H1370" s="2">
        <f t="shared" si="27"/>
        <v>0.57999999995809048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4159.2700000000004</v>
      </c>
      <c r="D1372" s="1">
        <f>'RAS-funkcijski'!E78</f>
        <v>7000</v>
      </c>
      <c r="E1372" s="1">
        <v>0</v>
      </c>
      <c r="F1372" s="1">
        <v>0</v>
      </c>
      <c r="G1372" s="2">
        <f t="shared" si="24"/>
        <v>1343.7859800000001</v>
      </c>
      <c r="H1372" s="2">
        <f t="shared" si="27"/>
        <v>0.27000000000043656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25669.93</v>
      </c>
      <c r="D1373" s="1">
        <f>'RAS-funkcijski'!E79</f>
        <v>20587.72</v>
      </c>
      <c r="E1373" s="1">
        <v>0</v>
      </c>
      <c r="F1373" s="1">
        <v>0</v>
      </c>
      <c r="G1373" s="2">
        <f t="shared" si="24"/>
        <v>5013.4027499999993</v>
      </c>
      <c r="H1373" s="2">
        <f t="shared" si="27"/>
        <v>0.34999999999854481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444949.56</v>
      </c>
      <c r="D1375" s="1">
        <f>'RAS-funkcijski'!E81</f>
        <v>491911.48</v>
      </c>
      <c r="E1375" s="1">
        <v>0</v>
      </c>
      <c r="F1375" s="1">
        <v>0</v>
      </c>
      <c r="G1375" s="2">
        <f t="shared" si="24"/>
        <v>110015.48403999998</v>
      </c>
      <c r="H1375" s="2">
        <f t="shared" si="27"/>
        <v>0.91999999998370185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2082164.2000000002</v>
      </c>
      <c r="D1376" s="1">
        <f>'RAS-funkcijski'!E82</f>
        <v>2671128.84</v>
      </c>
      <c r="E1376" s="1">
        <v>0</v>
      </c>
      <c r="F1376" s="1">
        <v>0</v>
      </c>
      <c r="G1376" s="2">
        <f t="shared" si="24"/>
        <v>579104.90663999994</v>
      </c>
      <c r="H1376" s="2">
        <f t="shared" si="27"/>
        <v>0.36000000033527613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64415.03</v>
      </c>
      <c r="D1377" s="1">
        <f>'RAS-funkcijski'!E83</f>
        <v>50156.53</v>
      </c>
      <c r="E1377" s="1">
        <v>0</v>
      </c>
      <c r="F1377" s="1">
        <v>0</v>
      </c>
      <c r="G1377" s="2">
        <f t="shared" si="24"/>
        <v>13013.519110000001</v>
      </c>
      <c r="H1377" s="2">
        <f t="shared" si="27"/>
        <v>0.5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812188.23</v>
      </c>
      <c r="D1378" s="1">
        <f>'RAS-funkcijski'!E84</f>
        <v>782158.22</v>
      </c>
      <c r="E1378" s="1">
        <v>0</v>
      </c>
      <c r="F1378" s="1">
        <v>0</v>
      </c>
      <c r="G1378" s="2">
        <f t="shared" si="24"/>
        <v>190120.37359999999</v>
      </c>
      <c r="H1378" s="2">
        <f t="shared" si="27"/>
        <v>0.44999999995343387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336484.71</v>
      </c>
      <c r="D1380" s="1">
        <f>'RAS-funkcijski'!E86</f>
        <v>342829.85</v>
      </c>
      <c r="E1380" s="1">
        <v>0</v>
      </c>
      <c r="F1380" s="1">
        <v>0</v>
      </c>
      <c r="G1380" s="2">
        <f t="shared" si="24"/>
        <v>83815.841620000007</v>
      </c>
      <c r="H1380" s="2">
        <f t="shared" si="27"/>
        <v>0.44000000000232831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54302.57</v>
      </c>
      <c r="D1381" s="1">
        <f>'RAS-funkcijski'!E87</f>
        <v>16950</v>
      </c>
      <c r="E1381" s="1">
        <v>0</v>
      </c>
      <c r="F1381" s="1">
        <v>0</v>
      </c>
      <c r="G1381" s="2">
        <f t="shared" si="24"/>
        <v>7320.8133100000014</v>
      </c>
      <c r="H1381" s="2">
        <f t="shared" si="27"/>
        <v>0.43000000000029104</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814773.66</v>
      </c>
      <c r="D1382" s="1">
        <f>'RAS-funkcijski'!E88</f>
        <v>1479034.24</v>
      </c>
      <c r="E1382" s="1">
        <v>0</v>
      </c>
      <c r="F1382" s="1">
        <v>0</v>
      </c>
      <c r="G1382" s="2">
        <f t="shared" si="24"/>
        <v>316918.73976000003</v>
      </c>
      <c r="H1382" s="2">
        <f t="shared" si="27"/>
        <v>0.57999999995809048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106386.92</v>
      </c>
      <c r="D1383" s="1">
        <f>'RAS-funkcijski'!E89</f>
        <v>547095.34000000008</v>
      </c>
      <c r="E1383" s="1">
        <v>0</v>
      </c>
      <c r="F1383" s="1">
        <v>0</v>
      </c>
      <c r="G1383" s="2">
        <f t="shared" si="24"/>
        <v>102049.09600000002</v>
      </c>
      <c r="H1383" s="2">
        <f t="shared" si="27"/>
        <v>0.42000000008556526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7226.74</v>
      </c>
      <c r="D1393" s="1">
        <f>'RAS-funkcijski'!E99</f>
        <v>8710.66</v>
      </c>
      <c r="E1393" s="1">
        <v>0</v>
      </c>
      <c r="F1393" s="1">
        <v>0</v>
      </c>
      <c r="G1393" s="2">
        <f t="shared" si="24"/>
        <v>2341.5657000000001</v>
      </c>
      <c r="H1393" s="2">
        <f t="shared" si="27"/>
        <v>0.6000000000003638</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7226.74</v>
      </c>
      <c r="D1395" s="1">
        <f>'RAS-funkcijski'!E101</f>
        <v>8710.66</v>
      </c>
      <c r="E1395" s="1">
        <v>0</v>
      </c>
      <c r="F1395" s="1">
        <v>0</v>
      </c>
      <c r="G1395" s="2">
        <f t="shared" si="24"/>
        <v>2390.8618200000001</v>
      </c>
      <c r="H1395" s="2">
        <f t="shared" si="27"/>
        <v>0.6000000000003638</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99160.18</v>
      </c>
      <c r="D1400" s="1">
        <f>'RAS-funkcijski'!E106</f>
        <v>538384.68000000005</v>
      </c>
      <c r="E1400" s="1">
        <v>0</v>
      </c>
      <c r="F1400" s="1">
        <v>0</v>
      </c>
      <c r="G1400" s="2">
        <f t="shared" si="24"/>
        <v>119944.81307999999</v>
      </c>
      <c r="H1400" s="2">
        <f t="shared" si="27"/>
        <v>0.49999999994179234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1825071.09</v>
      </c>
      <c r="D1401" s="1">
        <f>'RAS-funkcijski'!E107</f>
        <v>1295509.7799999998</v>
      </c>
      <c r="E1401" s="1">
        <v>0</v>
      </c>
      <c r="F1401" s="1">
        <v>0</v>
      </c>
      <c r="G1401" s="2">
        <f t="shared" si="24"/>
        <v>454857.33694999997</v>
      </c>
      <c r="H1401" s="2">
        <f t="shared" si="27"/>
        <v>0.31000000028871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683365.45</v>
      </c>
      <c r="D1402" s="1">
        <f>'RAS-funkcijski'!E108</f>
        <v>390716.4</v>
      </c>
      <c r="E1402" s="1">
        <v>0</v>
      </c>
      <c r="F1402" s="1">
        <v>0</v>
      </c>
      <c r="G1402" s="2">
        <f t="shared" si="24"/>
        <v>152339.01799999998</v>
      </c>
      <c r="H1402" s="2">
        <f t="shared" si="27"/>
        <v>0.84999999997671694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140656.24</v>
      </c>
      <c r="D1403" s="1">
        <f>'RAS-funkcijski'!E109</f>
        <v>212910.99</v>
      </c>
      <c r="E1403" s="1">
        <v>0</v>
      </c>
      <c r="F1403" s="1">
        <v>0</v>
      </c>
      <c r="G1403" s="2">
        <f t="shared" si="24"/>
        <v>59480.213100000001</v>
      </c>
      <c r="H1403" s="2">
        <f t="shared" si="27"/>
        <v>0.25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19695.439999999999</v>
      </c>
      <c r="E1404" s="1">
        <v>0</v>
      </c>
      <c r="F1404" s="1">
        <v>0</v>
      </c>
      <c r="G1404" s="2">
        <f t="shared" si="24"/>
        <v>4175.4332799999993</v>
      </c>
      <c r="H1404" s="2">
        <f t="shared" si="27"/>
        <v>0.43999999999869033</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28178.48</v>
      </c>
      <c r="D1405" s="1">
        <f>'RAS-funkcijski'!E111</f>
        <v>25162.84</v>
      </c>
      <c r="E1405" s="1">
        <v>0</v>
      </c>
      <c r="F1405" s="1">
        <v>0</v>
      </c>
      <c r="G1405" s="2">
        <f t="shared" si="24"/>
        <v>8399.9451200000003</v>
      </c>
      <c r="H1405" s="2">
        <f t="shared" si="27"/>
        <v>0.63999999999941792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661746.87</v>
      </c>
      <c r="D1406" s="1">
        <f>'RAS-funkcijski'!E112</f>
        <v>25018.75</v>
      </c>
      <c r="E1406" s="1">
        <v>0</v>
      </c>
      <c r="F1406" s="1">
        <v>0</v>
      </c>
      <c r="G1406" s="2">
        <f t="shared" si="24"/>
        <v>76872.711960000001</v>
      </c>
      <c r="H1406" s="2">
        <f t="shared" si="27"/>
        <v>0.38000000000465661</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311124.05</v>
      </c>
      <c r="D1407" s="1">
        <f>'RAS-funkcijski'!E113</f>
        <v>622005.36</v>
      </c>
      <c r="E1407" s="1">
        <v>0</v>
      </c>
      <c r="F1407" s="1">
        <v>0</v>
      </c>
      <c r="G1407" s="2">
        <f t="shared" si="24"/>
        <v>169509.68992999999</v>
      </c>
      <c r="H1407" s="2">
        <f t="shared" si="27"/>
        <v>0.40999999997438863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1539525.28</v>
      </c>
      <c r="D1408" s="1">
        <f>'RAS-funkcijski'!E114</f>
        <v>3890922.7</v>
      </c>
      <c r="E1408" s="1">
        <v>0</v>
      </c>
      <c r="F1408" s="1">
        <v>0</v>
      </c>
      <c r="G1408" s="2">
        <f t="shared" si="24"/>
        <v>1025350.7748</v>
      </c>
      <c r="H1408" s="2">
        <f t="shared" si="27"/>
        <v>0.57999999984167516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1453997.01</v>
      </c>
      <c r="D1409" s="1">
        <f>'RAS-funkcijski'!E115</f>
        <v>3808477.5100000002</v>
      </c>
      <c r="E1409" s="1">
        <v>0</v>
      </c>
      <c r="F1409" s="1">
        <v>0</v>
      </c>
      <c r="G1409" s="2">
        <f t="shared" si="24"/>
        <v>1006875.67533</v>
      </c>
      <c r="H1409" s="2">
        <f t="shared" si="27"/>
        <v>0.49999999976716936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1261383.31</v>
      </c>
      <c r="D1410" s="1">
        <f>'RAS-funkcijski'!E116</f>
        <v>3468049.7</v>
      </c>
      <c r="E1410" s="1">
        <v>0</v>
      </c>
      <c r="F1410" s="1">
        <v>0</v>
      </c>
      <c r="G1410" s="2">
        <f t="shared" si="24"/>
        <v>918118.06352000008</v>
      </c>
      <c r="H1410" s="2">
        <f t="shared" si="27"/>
        <v>0.60999999986961484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192613.7</v>
      </c>
      <c r="D1411" s="1">
        <f>'RAS-funkcijski'!E117</f>
        <v>340427.81</v>
      </c>
      <c r="E1411" s="1">
        <v>0</v>
      </c>
      <c r="F1411" s="1">
        <v>0</v>
      </c>
      <c r="G1411" s="2">
        <f t="shared" si="24"/>
        <v>98702.033160000006</v>
      </c>
      <c r="H1411" s="2">
        <f t="shared" si="27"/>
        <v>0.48999999999068677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41430.22</v>
      </c>
      <c r="D1412" s="1">
        <f>'RAS-funkcijski'!E118</f>
        <v>44666.82</v>
      </c>
      <c r="E1412" s="1">
        <v>0</v>
      </c>
      <c r="F1412" s="1">
        <v>0</v>
      </c>
      <c r="G1412" s="2">
        <f t="shared" si="24"/>
        <v>14907.080040000001</v>
      </c>
      <c r="H1412" s="2">
        <f t="shared" si="27"/>
        <v>0.40000000000145519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41430.22</v>
      </c>
      <c r="D1414" s="1">
        <f>'RAS-funkcijski'!E120</f>
        <v>44666.82</v>
      </c>
      <c r="E1414" s="1">
        <v>0</v>
      </c>
      <c r="F1414" s="1">
        <v>0</v>
      </c>
      <c r="G1414" s="2">
        <f t="shared" si="24"/>
        <v>15168.607760000001</v>
      </c>
      <c r="H1414" s="2">
        <f t="shared" si="27"/>
        <v>0.40000000000145519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44098.05</v>
      </c>
      <c r="D1416" s="1">
        <f>'RAS-funkcijski'!E122</f>
        <v>37778.370000000003</v>
      </c>
      <c r="E1416" s="1">
        <v>0</v>
      </c>
      <c r="F1416" s="1">
        <v>0</v>
      </c>
      <c r="G1416" s="2">
        <f t="shared" si="24"/>
        <v>14119.265220000001</v>
      </c>
      <c r="H1416" s="2">
        <f t="shared" si="27"/>
        <v>0.42000000000552973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44098.05</v>
      </c>
      <c r="D1418" s="1">
        <f>'RAS-funkcijski'!E124</f>
        <v>37778.370000000003</v>
      </c>
      <c r="E1418" s="1">
        <v>0</v>
      </c>
      <c r="F1418" s="1">
        <v>0</v>
      </c>
      <c r="G1418" s="2">
        <f t="shared" si="24"/>
        <v>14358.574800000002</v>
      </c>
      <c r="H1418" s="2">
        <f t="shared" si="27"/>
        <v>0.42000000000552973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266588.64</v>
      </c>
      <c r="D1423" s="1">
        <f>'RAS-funkcijski'!E129</f>
        <v>304998.58999999997</v>
      </c>
      <c r="E1423" s="1">
        <v>0</v>
      </c>
      <c r="F1423" s="1">
        <v>0</v>
      </c>
      <c r="G1423" s="2">
        <f t="shared" si="24"/>
        <v>109573.22749999999</v>
      </c>
      <c r="H1423" s="2">
        <f t="shared" si="27"/>
        <v>0.77000000001862645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14698.53</v>
      </c>
      <c r="D1424" s="1">
        <f>'RAS-funkcijski'!E130</f>
        <v>11783.89</v>
      </c>
      <c r="E1424" s="1">
        <v>0</v>
      </c>
      <c r="F1424" s="1">
        <v>0</v>
      </c>
      <c r="G1424" s="2">
        <f t="shared" si="24"/>
        <v>4821.5550599999997</v>
      </c>
      <c r="H1424" s="2">
        <f t="shared" si="27"/>
        <v>0.57999999999992724</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14698.53</v>
      </c>
      <c r="D1425" s="1">
        <f>'RAS-funkcijski'!E131</f>
        <v>11783.89</v>
      </c>
      <c r="E1425" s="1">
        <v>0</v>
      </c>
      <c r="F1425" s="1">
        <v>0</v>
      </c>
      <c r="G1425" s="2">
        <f t="shared" si="24"/>
        <v>4859.8213699999997</v>
      </c>
      <c r="H1425" s="2">
        <f t="shared" si="27"/>
        <v>0.57999999999992724</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78088.56</v>
      </c>
      <c r="D1427" s="1">
        <f>'RAS-funkcijski'!E133</f>
        <v>104516.9</v>
      </c>
      <c r="E1427" s="1">
        <v>0</v>
      </c>
      <c r="F1427" s="1">
        <v>0</v>
      </c>
      <c r="G1427" s="2">
        <f t="shared" si="24"/>
        <v>37038.784440000003</v>
      </c>
      <c r="H1427" s="2">
        <f t="shared" si="27"/>
        <v>0.54000000000814907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84199.039999999994</v>
      </c>
      <c r="D1429" s="1">
        <f>'RAS-funkcijski'!E135</f>
        <v>98737.76</v>
      </c>
      <c r="E1429" s="1">
        <v>0</v>
      </c>
      <c r="F1429" s="1">
        <v>0</v>
      </c>
      <c r="G1429" s="2">
        <f t="shared" si="24"/>
        <v>36899.367359999997</v>
      </c>
      <c r="H1429" s="2">
        <f t="shared" si="27"/>
        <v>0.27999999999883585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60284.13</v>
      </c>
      <c r="D1430" s="1">
        <f>'RAS-funkcijski'!E136</f>
        <v>64916.2</v>
      </c>
      <c r="E1430" s="1">
        <v>0</v>
      </c>
      <c r="F1430" s="1">
        <v>0</v>
      </c>
      <c r="G1430" s="2">
        <f t="shared" si="24"/>
        <v>25095.381960000002</v>
      </c>
      <c r="H1430" s="2">
        <f t="shared" si="27"/>
        <v>0.32999999999447027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539.95000000000005</v>
      </c>
      <c r="D1431" s="1">
        <f>'RAS-funkcijski'!E137</f>
        <v>1011.67</v>
      </c>
      <c r="E1431" s="1">
        <v>0</v>
      </c>
      <c r="F1431" s="1">
        <v>0</v>
      </c>
      <c r="G1431" s="2">
        <f t="shared" si="24"/>
        <v>340.91757000000001</v>
      </c>
      <c r="H1431" s="2">
        <f t="shared" si="27"/>
        <v>0.37999999999999545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28778.43</v>
      </c>
      <c r="D1434" s="1">
        <f>'RAS-funkcijski'!E140</f>
        <v>24032.17</v>
      </c>
      <c r="E1434" s="1">
        <v>0</v>
      </c>
      <c r="F1434" s="1">
        <v>0</v>
      </c>
      <c r="G1434" s="2">
        <f t="shared" si="24"/>
        <v>10450.61672</v>
      </c>
      <c r="H1434" s="2">
        <f t="shared" si="27"/>
        <v>0.59999999999854481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9085084.4000000004</v>
      </c>
      <c r="D1435" s="13">
        <f>'RAS-funkcijski'!E141</f>
        <v>12288190.469999999</v>
      </c>
      <c r="E1435" s="13">
        <v>0</v>
      </c>
      <c r="F1435" s="13">
        <v>0</v>
      </c>
      <c r="G1435" s="14">
        <f t="shared" si="24"/>
        <v>4611620.7515799999</v>
      </c>
      <c r="H1435" s="14">
        <f t="shared" si="27"/>
        <v>0.86999999918043613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2761393.05</v>
      </c>
      <c r="D1480" s="6"/>
      <c r="E1480" s="6">
        <v>0</v>
      </c>
      <c r="F1480" s="6">
        <v>0</v>
      </c>
      <c r="G1480" s="7">
        <f t="shared" ref="G1480:G1580" si="34">B1480/1000*C1480</f>
        <v>2761.3930499999997</v>
      </c>
      <c r="H1480" s="7">
        <f t="shared" ref="H1480:H1580" si="35">ABS(C1480-ROUND(C1480,0))</f>
        <v>4.9999999813735485E-2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12980975.220000003</v>
      </c>
      <c r="D1481" s="1">
        <v>0</v>
      </c>
      <c r="E1481" s="1">
        <v>0</v>
      </c>
      <c r="F1481" s="1">
        <v>0</v>
      </c>
      <c r="G1481" s="2">
        <f t="shared" si="34"/>
        <v>25961.950440000004</v>
      </c>
      <c r="H1481" s="2">
        <f t="shared" si="35"/>
        <v>0.2200000025331974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8905559.1700000018</v>
      </c>
      <c r="D1483" s="1">
        <v>0</v>
      </c>
      <c r="E1483" s="1">
        <v>0</v>
      </c>
      <c r="F1483" s="1">
        <v>0</v>
      </c>
      <c r="G1483" s="2">
        <f t="shared" si="34"/>
        <v>35622.236680000009</v>
      </c>
      <c r="H1483" s="2">
        <f t="shared" si="35"/>
        <v>0.17000000178813934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1745194.84</v>
      </c>
      <c r="D1484" s="1">
        <v>0</v>
      </c>
      <c r="E1484" s="1">
        <v>0</v>
      </c>
      <c r="F1484" s="1">
        <v>0</v>
      </c>
      <c r="G1484" s="2">
        <f t="shared" si="34"/>
        <v>8725.9742000000006</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4088321.22</v>
      </c>
      <c r="D1485" s="1">
        <v>0</v>
      </c>
      <c r="E1485" s="1">
        <v>0</v>
      </c>
      <c r="F1485" s="1">
        <v>0</v>
      </c>
      <c r="G1485" s="2">
        <f t="shared" si="34"/>
        <v>24529.927320000003</v>
      </c>
      <c r="H1485" s="2">
        <f t="shared" si="35"/>
        <v>0.22000000020489097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15803.25</v>
      </c>
      <c r="D1486" s="1">
        <v>0</v>
      </c>
      <c r="E1486" s="1">
        <v>0</v>
      </c>
      <c r="F1486" s="1">
        <v>0</v>
      </c>
      <c r="G1486" s="2">
        <f t="shared" si="34"/>
        <v>110.62275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285086.62</v>
      </c>
      <c r="D1487" s="1">
        <v>0</v>
      </c>
      <c r="E1487" s="1">
        <v>0</v>
      </c>
      <c r="F1487" s="1">
        <v>0</v>
      </c>
      <c r="G1487" s="2">
        <f t="shared" si="34"/>
        <v>2280.6929599999999</v>
      </c>
      <c r="H1487" s="2">
        <f t="shared" si="35"/>
        <v>0.38000000000465661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207728.65</v>
      </c>
      <c r="D1489" s="1">
        <v>0</v>
      </c>
      <c r="E1489" s="1">
        <v>0</v>
      </c>
      <c r="F1489" s="1">
        <v>0</v>
      </c>
      <c r="G1489" s="2">
        <f t="shared" si="34"/>
        <v>2077.2865000000002</v>
      </c>
      <c r="H1489" s="2">
        <f t="shared" si="35"/>
        <v>0.35000000000582077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25162.84</v>
      </c>
      <c r="D1490" s="1">
        <v>0</v>
      </c>
      <c r="E1490" s="1">
        <v>0</v>
      </c>
      <c r="F1490" s="1">
        <v>0</v>
      </c>
      <c r="G1490" s="2">
        <f t="shared" si="34"/>
        <v>276.79123999999996</v>
      </c>
      <c r="H1490" s="2">
        <f t="shared" si="35"/>
        <v>0.15999999999985448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2538261.75</v>
      </c>
      <c r="D1491" s="1">
        <v>0</v>
      </c>
      <c r="E1491" s="1">
        <v>0</v>
      </c>
      <c r="F1491" s="1">
        <v>0</v>
      </c>
      <c r="G1491" s="2">
        <f t="shared" si="34"/>
        <v>30459.141</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3745416.05</v>
      </c>
      <c r="D1492" s="1">
        <v>0</v>
      </c>
      <c r="E1492" s="1">
        <v>0</v>
      </c>
      <c r="F1492" s="1">
        <v>0</v>
      </c>
      <c r="G1492" s="2">
        <f t="shared" si="34"/>
        <v>48690.408649999998</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330000</v>
      </c>
      <c r="D1493" s="1">
        <v>0</v>
      </c>
      <c r="E1493" s="1">
        <v>0</v>
      </c>
      <c r="F1493" s="1">
        <v>0</v>
      </c>
      <c r="G1493" s="2">
        <f t="shared" si="34"/>
        <v>4620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330000</v>
      </c>
      <c r="D1497" s="1">
        <v>0</v>
      </c>
      <c r="E1497" s="1">
        <v>0</v>
      </c>
      <c r="F1497" s="1">
        <v>0</v>
      </c>
      <c r="G1497" s="2">
        <f t="shared" si="34"/>
        <v>5940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12573455.1</v>
      </c>
      <c r="D1499" s="1">
        <v>0</v>
      </c>
      <c r="E1499" s="1">
        <v>0</v>
      </c>
      <c r="F1499" s="1">
        <v>0</v>
      </c>
      <c r="G1499" s="2">
        <f t="shared" si="34"/>
        <v>251469.10199999998</v>
      </c>
      <c r="H1499" s="2">
        <f t="shared" si="35"/>
        <v>9.999999962747097E-2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8767799.8299999982</v>
      </c>
      <c r="D1501" s="1">
        <v>0</v>
      </c>
      <c r="E1501" s="1">
        <v>0</v>
      </c>
      <c r="F1501" s="1">
        <v>0</v>
      </c>
      <c r="G1501" s="2">
        <f t="shared" si="34"/>
        <v>192891.59625999996</v>
      </c>
      <c r="H1501" s="2">
        <f t="shared" si="35"/>
        <v>0.17000000178813934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1668148.73</v>
      </c>
      <c r="D1502" s="1">
        <v>0</v>
      </c>
      <c r="E1502" s="1">
        <v>0</v>
      </c>
      <c r="F1502" s="1">
        <v>0</v>
      </c>
      <c r="G1502" s="2">
        <f t="shared" si="34"/>
        <v>38367.420789999996</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4053475.8</v>
      </c>
      <c r="D1503" s="1">
        <v>0</v>
      </c>
      <c r="E1503" s="1">
        <v>0</v>
      </c>
      <c r="F1503" s="1">
        <v>0</v>
      </c>
      <c r="G1503" s="2">
        <f t="shared" si="34"/>
        <v>97283.419200000004</v>
      </c>
      <c r="H1503" s="2">
        <f t="shared" si="35"/>
        <v>0.20000000018626451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14031.65</v>
      </c>
      <c r="D1504" s="1">
        <v>0</v>
      </c>
      <c r="E1504" s="1">
        <v>0</v>
      </c>
      <c r="F1504" s="1">
        <v>0</v>
      </c>
      <c r="G1504" s="2">
        <f t="shared" si="34"/>
        <v>350.79124999999999</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263156.88</v>
      </c>
      <c r="D1505" s="1">
        <v>0</v>
      </c>
      <c r="E1505" s="1">
        <v>0</v>
      </c>
      <c r="F1505" s="1">
        <v>0</v>
      </c>
      <c r="G1505" s="2">
        <f t="shared" si="34"/>
        <v>6842.07888</v>
      </c>
      <c r="H1505" s="2">
        <f t="shared" si="35"/>
        <v>0.11999999999534339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211313.14</v>
      </c>
      <c r="D1507" s="1">
        <v>0</v>
      </c>
      <c r="E1507" s="1">
        <v>0</v>
      </c>
      <c r="F1507" s="1">
        <v>0</v>
      </c>
      <c r="G1507" s="2">
        <f t="shared" si="34"/>
        <v>5916.7679200000002</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43673.56</v>
      </c>
      <c r="D1508" s="1">
        <v>0</v>
      </c>
      <c r="E1508" s="1">
        <v>0</v>
      </c>
      <c r="F1508" s="1">
        <v>0</v>
      </c>
      <c r="G1508" s="2">
        <f t="shared" si="34"/>
        <v>1266.53324</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2514000.0699999998</v>
      </c>
      <c r="D1509" s="1">
        <v>0</v>
      </c>
      <c r="E1509" s="1">
        <v>0</v>
      </c>
      <c r="F1509" s="1">
        <v>0</v>
      </c>
      <c r="G1509" s="2">
        <f t="shared" si="34"/>
        <v>75420.002099999998</v>
      </c>
      <c r="H1509" s="2">
        <f t="shared" si="35"/>
        <v>6.9999999832361937E-2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3595301.89</v>
      </c>
      <c r="D1510" s="1">
        <v>0</v>
      </c>
      <c r="E1510" s="1">
        <v>0</v>
      </c>
      <c r="F1510" s="1">
        <v>0</v>
      </c>
      <c r="G1510" s="2">
        <f t="shared" si="34"/>
        <v>111454.35859</v>
      </c>
      <c r="H1510" s="2">
        <f t="shared" si="35"/>
        <v>0.10999999986961484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210353.38</v>
      </c>
      <c r="D1511" s="1">
        <v>0</v>
      </c>
      <c r="E1511" s="1">
        <v>0</v>
      </c>
      <c r="F1511" s="1">
        <v>0</v>
      </c>
      <c r="G1511" s="2">
        <f t="shared" si="34"/>
        <v>6731.3081600000005</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210353.38</v>
      </c>
      <c r="D1515" s="1">
        <v>0</v>
      </c>
      <c r="E1515" s="1">
        <v>0</v>
      </c>
      <c r="F1515" s="1">
        <v>0</v>
      </c>
      <c r="G1515" s="2">
        <f t="shared" si="34"/>
        <v>7572.7216799999997</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3168913.1700000037</v>
      </c>
      <c r="D1517" s="1">
        <v>0</v>
      </c>
      <c r="E1517" s="1">
        <v>0</v>
      </c>
      <c r="F1517" s="1">
        <v>0</v>
      </c>
      <c r="G1517" s="2">
        <f t="shared" si="34"/>
        <v>120418.70046000014</v>
      </c>
      <c r="H1517" s="2">
        <f t="shared" si="35"/>
        <v>0.17000000365078449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293394</v>
      </c>
      <c r="D1518" s="1">
        <v>0</v>
      </c>
      <c r="E1518" s="1">
        <v>0</v>
      </c>
      <c r="F1518" s="1">
        <v>0</v>
      </c>
      <c r="G1518" s="2">
        <f t="shared" si="34"/>
        <v>11442.366</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124596.26000000002</v>
      </c>
      <c r="D1524" s="1">
        <v>0</v>
      </c>
      <c r="E1524" s="1">
        <v>0</v>
      </c>
      <c r="F1524" s="1">
        <v>0</v>
      </c>
      <c r="G1524" s="2">
        <f t="shared" si="34"/>
        <v>5606.8317000000006</v>
      </c>
      <c r="H1524" s="2">
        <f t="shared" si="35"/>
        <v>0.26000000002386514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99954.510000000009</v>
      </c>
      <c r="D1530" s="1">
        <v>0</v>
      </c>
      <c r="E1530" s="1">
        <v>0</v>
      </c>
      <c r="F1530" s="1">
        <v>0</v>
      </c>
      <c r="G1530" s="2">
        <f t="shared" si="34"/>
        <v>5097.68001</v>
      </c>
      <c r="H1530" s="2">
        <f t="shared" si="35"/>
        <v>0.48999999999068677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93025.24</v>
      </c>
      <c r="D1531" s="1">
        <v>0</v>
      </c>
      <c r="E1531" s="1">
        <v>0</v>
      </c>
      <c r="F1531" s="1">
        <v>0</v>
      </c>
      <c r="G1531" s="2">
        <f t="shared" si="34"/>
        <v>4837.3124800000005</v>
      </c>
      <c r="H1531" s="2">
        <f t="shared" si="35"/>
        <v>0.24000000000523869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3608.71</v>
      </c>
      <c r="D1532" s="1">
        <v>0</v>
      </c>
      <c r="E1532" s="1">
        <v>0</v>
      </c>
      <c r="F1532" s="1">
        <v>0</v>
      </c>
      <c r="G1532" s="2">
        <f t="shared" si="34"/>
        <v>191.26163</v>
      </c>
      <c r="H1532" s="2">
        <f t="shared" si="35"/>
        <v>0.28999999999996362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752.5</v>
      </c>
      <c r="D1533" s="1">
        <v>0</v>
      </c>
      <c r="E1533" s="1">
        <v>0</v>
      </c>
      <c r="F1533" s="1">
        <v>0</v>
      </c>
      <c r="G1533" s="2">
        <f t="shared" si="34"/>
        <v>40.634999999999998</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2568.06</v>
      </c>
      <c r="D1534" s="1">
        <v>0</v>
      </c>
      <c r="E1534" s="1">
        <v>0</v>
      </c>
      <c r="F1534" s="1">
        <v>0</v>
      </c>
      <c r="G1534" s="2">
        <f t="shared" si="34"/>
        <v>141.2433</v>
      </c>
      <c r="H1534" s="2">
        <f t="shared" si="35"/>
        <v>5.999999999994543E-2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494.85</v>
      </c>
      <c r="D1535" s="1">
        <v>0</v>
      </c>
      <c r="E1535" s="1">
        <v>0</v>
      </c>
      <c r="F1535" s="1">
        <v>0</v>
      </c>
      <c r="G1535" s="2">
        <f t="shared" si="34"/>
        <v>27.711600000000001</v>
      </c>
      <c r="H1535" s="2">
        <f t="shared" si="35"/>
        <v>0.14999999999997726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13.86</v>
      </c>
      <c r="D1536" s="1">
        <v>0</v>
      </c>
      <c r="E1536" s="1">
        <v>0</v>
      </c>
      <c r="F1536" s="1">
        <v>0</v>
      </c>
      <c r="G1536" s="2">
        <f t="shared" si="34"/>
        <v>0.79001999999999994</v>
      </c>
      <c r="H1536" s="2">
        <f t="shared" si="35"/>
        <v>0.14000000000000057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480.99</v>
      </c>
      <c r="D1539" s="1">
        <v>0</v>
      </c>
      <c r="E1539" s="1">
        <v>0</v>
      </c>
      <c r="F1539" s="1">
        <v>0</v>
      </c>
      <c r="G1539" s="2">
        <f t="shared" si="34"/>
        <v>28.859400000000001</v>
      </c>
      <c r="H1539" s="2">
        <f t="shared" si="35"/>
        <v>9.9999999999909051E-3</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21929.74</v>
      </c>
      <c r="D1540" s="1">
        <v>0</v>
      </c>
      <c r="E1540" s="1">
        <v>0</v>
      </c>
      <c r="F1540" s="1">
        <v>0</v>
      </c>
      <c r="G1540" s="2">
        <f t="shared" si="34"/>
        <v>1337.71414</v>
      </c>
      <c r="H1540" s="2">
        <f t="shared" si="35"/>
        <v>0.25999999999839929</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21929.74</v>
      </c>
      <c r="D1541" s="1">
        <v>0</v>
      </c>
      <c r="E1541" s="1">
        <v>0</v>
      </c>
      <c r="F1541" s="1">
        <v>0</v>
      </c>
      <c r="G1541" s="2">
        <f t="shared" si="34"/>
        <v>1359.6438800000001</v>
      </c>
      <c r="H1541" s="2">
        <f t="shared" si="35"/>
        <v>0.25999999999839929</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2138.71</v>
      </c>
      <c r="D1550" s="1">
        <v>0</v>
      </c>
      <c r="E1550" s="1">
        <v>0</v>
      </c>
      <c r="F1550" s="1">
        <v>0</v>
      </c>
      <c r="G1550" s="2">
        <f t="shared" si="34"/>
        <v>151.84841</v>
      </c>
      <c r="H1550" s="2">
        <f t="shared" si="35"/>
        <v>0.28999999999996362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2109.88</v>
      </c>
      <c r="D1551" s="1">
        <v>0</v>
      </c>
      <c r="E1551" s="1">
        <v>0</v>
      </c>
      <c r="F1551" s="1">
        <v>0</v>
      </c>
      <c r="G1551" s="2">
        <f t="shared" si="34"/>
        <v>151.91136</v>
      </c>
      <c r="H1551" s="2">
        <f t="shared" si="35"/>
        <v>0.11999999999989086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28.83</v>
      </c>
      <c r="D1552" s="1">
        <v>0</v>
      </c>
      <c r="E1552" s="1">
        <v>0</v>
      </c>
      <c r="F1552" s="1">
        <v>0</v>
      </c>
      <c r="G1552" s="2">
        <f t="shared" si="34"/>
        <v>2.10459</v>
      </c>
      <c r="H1552" s="2">
        <f t="shared" si="35"/>
        <v>0.17000000000000171</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78.45</v>
      </c>
      <c r="D1560" s="1">
        <v>0</v>
      </c>
      <c r="E1560" s="1">
        <v>0</v>
      </c>
      <c r="F1560" s="1">
        <v>0</v>
      </c>
      <c r="G1560" s="2">
        <f t="shared" si="34"/>
        <v>6.3544500000000008</v>
      </c>
      <c r="H1560" s="2">
        <f t="shared" si="35"/>
        <v>0.45000000000000284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78.45</v>
      </c>
      <c r="D1561" s="1">
        <v>0</v>
      </c>
      <c r="E1561" s="1">
        <v>0</v>
      </c>
      <c r="F1561" s="1">
        <v>0</v>
      </c>
      <c r="G1561" s="2">
        <f t="shared" si="34"/>
        <v>6.4329000000000001</v>
      </c>
      <c r="H1561" s="2">
        <f t="shared" si="35"/>
        <v>0.45000000000000284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168797.74</v>
      </c>
      <c r="D1565" s="1">
        <v>0</v>
      </c>
      <c r="E1565" s="1">
        <v>0</v>
      </c>
      <c r="F1565" s="1">
        <v>0</v>
      </c>
      <c r="G1565" s="2">
        <f t="shared" si="34"/>
        <v>14516.605639999998</v>
      </c>
      <c r="H1565" s="2">
        <f t="shared" si="35"/>
        <v>0.26000000000931323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18428.46</v>
      </c>
      <c r="D1566" s="1">
        <v>0</v>
      </c>
      <c r="E1566" s="1">
        <v>0</v>
      </c>
      <c r="F1566" s="1">
        <v>0</v>
      </c>
      <c r="G1566" s="2">
        <f t="shared" si="34"/>
        <v>1603.2760199999998</v>
      </c>
      <c r="H1566" s="2">
        <f t="shared" si="35"/>
        <v>0.45999999999912689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105913.31</v>
      </c>
      <c r="D1567" s="1">
        <v>0</v>
      </c>
      <c r="E1567" s="1">
        <v>0</v>
      </c>
      <c r="F1567" s="1">
        <v>0</v>
      </c>
      <c r="G1567" s="2">
        <f t="shared" si="34"/>
        <v>9320.3712799999994</v>
      </c>
      <c r="H1567" s="2">
        <f t="shared" si="35"/>
        <v>0.30999999999767169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44455.97</v>
      </c>
      <c r="D1569" s="1">
        <v>0</v>
      </c>
      <c r="E1569" s="1">
        <v>0</v>
      </c>
      <c r="F1569" s="1">
        <v>0</v>
      </c>
      <c r="G1569" s="2">
        <f t="shared" si="34"/>
        <v>4001.0373</v>
      </c>
      <c r="H1569" s="2">
        <f t="shared" si="35"/>
        <v>2.9999999998835847E-2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2875519.17</v>
      </c>
      <c r="D1576" s="1">
        <v>0</v>
      </c>
      <c r="E1576" s="1">
        <v>0</v>
      </c>
      <c r="F1576" s="1">
        <v>0</v>
      </c>
      <c r="G1576" s="2">
        <f t="shared" si="34"/>
        <v>278925.35949</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665533.13</v>
      </c>
      <c r="D1578" s="1">
        <v>0</v>
      </c>
      <c r="E1578" s="1">
        <v>0</v>
      </c>
      <c r="F1578" s="1">
        <v>0</v>
      </c>
      <c r="G1578" s="2">
        <f t="shared" si="34"/>
        <v>65887.779869999998</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314606.84999999998</v>
      </c>
      <c r="D1579" s="1">
        <v>0</v>
      </c>
      <c r="E1579" s="1">
        <v>0</v>
      </c>
      <c r="F1579" s="1">
        <v>0</v>
      </c>
      <c r="G1579" s="2">
        <f t="shared" si="34"/>
        <v>31460.684999999998</v>
      </c>
      <c r="H1579" s="2">
        <f t="shared" si="35"/>
        <v>0.15000000002328306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1895379.19</v>
      </c>
      <c r="D1580" s="13">
        <v>0</v>
      </c>
      <c r="E1580" s="13">
        <v>0</v>
      </c>
      <c r="F1580" s="13">
        <v>0</v>
      </c>
      <c r="G1580" s="14">
        <f t="shared" si="34"/>
        <v>191433.29819</v>
      </c>
      <c r="H1580" s="14">
        <f t="shared" si="35"/>
        <v>0.18999999994412065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30568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23</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3" t="s">
        <v>39</v>
      </c>
      <c r="C15" s="324"/>
      <c r="D15" s="324"/>
      <c r="E15" s="324"/>
      <c r="F15" s="325"/>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9657563.3300000001</v>
      </c>
      <c r="I16" s="170">
        <f>'PR-RAS'!E6</f>
        <v>12607395.35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6769691.2100000009</v>
      </c>
      <c r="I17" s="170">
        <f>'PR-RAS'!E151</f>
        <v>7761933.1900000004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1728351.6299999994</v>
      </c>
      <c r="I18" s="170">
        <f>'PR-RAS'!E645</f>
        <v>2269884.3099999977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37525803.050000012</v>
      </c>
      <c r="I20" s="173">
        <f>BILANCA!E7</f>
        <v>40672879.82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8668803.1999999993</v>
      </c>
      <c r="I21" s="175">
        <f>BILANCA!E68</f>
        <v>9600802.540000001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2761393.05</v>
      </c>
      <c r="I22" s="175">
        <f>BILANCA!E176</f>
        <v>3168913.17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43433213.200000003</v>
      </c>
      <c r="I23" s="177">
        <f>BILANCA!E237</f>
        <v>47104769.189999998</v>
      </c>
      <c r="J23" s="4"/>
      <c r="K23" s="4"/>
      <c r="L23" s="4"/>
      <c r="M23" s="4"/>
      <c r="N23" s="4"/>
      <c r="O23" s="4"/>
      <c r="P23" s="4"/>
      <c r="Q23" s="4"/>
      <c r="R23" s="4"/>
      <c r="S23" s="4"/>
      <c r="T23" s="4"/>
      <c r="U23" s="4"/>
      <c r="V23" s="4"/>
      <c r="W23" s="4"/>
      <c r="X23" s="4"/>
    </row>
    <row r="24" spans="1:24" ht="12.75" customHeight="1" x14ac:dyDescent="0.2">
      <c r="A24" s="326" t="s">
        <v>43</v>
      </c>
      <c r="B24" s="322" t="str">
        <f>'RAS-funkcijski'!B5</f>
        <v>Opće javne usluge (šifre 011+012+013+014 do 018)</v>
      </c>
      <c r="C24" s="318"/>
      <c r="D24" s="318"/>
      <c r="E24" s="318"/>
      <c r="F24" s="319"/>
      <c r="G24" s="157" t="str">
        <f>'RAS-funkcijski'!C5</f>
        <v>01</v>
      </c>
      <c r="H24" s="172">
        <f>'RAS-funkcijski'!D5</f>
        <v>1039171.7</v>
      </c>
      <c r="I24" s="173">
        <f>'RAS-funkcijski'!E5</f>
        <v>1130016.5900000001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823477.76000000001</v>
      </c>
      <c r="I25" s="175">
        <f>'RAS-funkcijski'!E35</f>
        <v>1014713.71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814773.66</v>
      </c>
      <c r="I26" s="175">
        <f>'RAS-funkcijski'!E88</f>
        <v>1479034.24</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1539525.28</v>
      </c>
      <c r="I27" s="175">
        <f>'RAS-funkcijski'!E114</f>
        <v>3890922.7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9085084.4000000004</v>
      </c>
      <c r="I28" s="179">
        <f>'RAS-funkcijski'!E141</f>
        <v>12288190.469999999</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44</v>
      </c>
      <c r="I33" s="181">
        <f>OBVEZE!D5</f>
        <v>2761393.05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44</v>
      </c>
      <c r="I34" s="175">
        <f>OBVEZE!D42</f>
        <v>3168913.1700000037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44</v>
      </c>
      <c r="I35" s="175">
        <f>OBVEZE!D43</f>
        <v>293394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44</v>
      </c>
      <c r="I36" s="179">
        <f>OBVEZE!D101</f>
        <v>2875519.17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45</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abSelected="1" topLeftCell="A647" zoomScaleNormal="100" workbookViewId="0">
      <selection activeCell="E409" sqref="E40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8" t="s">
        <v>48</v>
      </c>
      <c r="B2" s="349"/>
      <c r="C2" s="349"/>
      <c r="D2" s="349"/>
      <c r="E2" s="349"/>
      <c r="F2" s="349"/>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54</v>
      </c>
      <c r="B5" s="351"/>
      <c r="C5" s="214"/>
      <c r="D5" s="72"/>
      <c r="E5" s="72"/>
      <c r="F5" s="59"/>
    </row>
    <row r="6" spans="1:25" ht="12.75" customHeight="1" x14ac:dyDescent="0.2">
      <c r="A6" s="53">
        <v>6</v>
      </c>
      <c r="B6" s="85" t="s">
        <v>55</v>
      </c>
      <c r="C6" s="50" t="s">
        <v>56</v>
      </c>
      <c r="D6" s="51">
        <f>D7+D44+D50+D82+D106+D124+D133+D139</f>
        <v>9657563.3300000001</v>
      </c>
      <c r="E6" s="51">
        <f>E7+E44+E50+E82+E106+E124+E133+E139</f>
        <v>12607395.35</v>
      </c>
      <c r="F6" s="52">
        <f t="shared" ref="F6:F131" si="0">IF(D6&lt;&gt;0,IF(E6/D6&gt;=100,"&gt;&gt;100",E6/D6*100),"-")</f>
        <v>130.54426794009956</v>
      </c>
    </row>
    <row r="7" spans="1:25" ht="12.75" customHeight="1" x14ac:dyDescent="0.2">
      <c r="A7" s="53">
        <v>61</v>
      </c>
      <c r="B7" s="294" t="s">
        <v>57</v>
      </c>
      <c r="C7" s="50" t="s">
        <v>58</v>
      </c>
      <c r="D7" s="51">
        <f t="shared" ref="D7:E7" si="1">D8+D17+D23+D29+D37+D40</f>
        <v>4298009.09</v>
      </c>
      <c r="E7" s="51">
        <f t="shared" si="1"/>
        <v>4777688.9400000004</v>
      </c>
      <c r="F7" s="52">
        <f t="shared" si="0"/>
        <v>111.16051269216838</v>
      </c>
    </row>
    <row r="8" spans="1:25" ht="12.75" customHeight="1" x14ac:dyDescent="0.2">
      <c r="A8" s="53">
        <v>611</v>
      </c>
      <c r="B8" s="85" t="s">
        <v>59</v>
      </c>
      <c r="C8" s="50" t="s">
        <v>60</v>
      </c>
      <c r="D8" s="51">
        <f>SUM(D9:D14)-D15-D16</f>
        <v>3772160.89</v>
      </c>
      <c r="E8" s="51">
        <f t="shared" ref="E8" si="2">SUM(E9:E14)-E15-E16</f>
        <v>4170538.1700000004</v>
      </c>
      <c r="F8" s="52">
        <f t="shared" si="0"/>
        <v>110.56098325646974</v>
      </c>
    </row>
    <row r="9" spans="1:25" ht="12.75" customHeight="1" x14ac:dyDescent="0.2">
      <c r="A9" s="53">
        <v>6111</v>
      </c>
      <c r="B9" s="85" t="s">
        <v>61</v>
      </c>
      <c r="C9" s="50" t="s">
        <v>62</v>
      </c>
      <c r="D9" s="242">
        <v>2905667.26</v>
      </c>
      <c r="E9" s="242">
        <v>3426301.5</v>
      </c>
      <c r="F9" s="52">
        <f t="shared" si="0"/>
        <v>117.91788919423625</v>
      </c>
    </row>
    <row r="10" spans="1:25" ht="12.75" customHeight="1" x14ac:dyDescent="0.2">
      <c r="A10" s="53">
        <v>6112</v>
      </c>
      <c r="B10" s="85" t="s">
        <v>63</v>
      </c>
      <c r="C10" s="50" t="s">
        <v>64</v>
      </c>
      <c r="D10" s="242">
        <v>160128.74</v>
      </c>
      <c r="E10" s="242">
        <v>148620.66</v>
      </c>
      <c r="F10" s="52">
        <f t="shared" si="0"/>
        <v>92.813232652676845</v>
      </c>
    </row>
    <row r="11" spans="1:25" ht="12.75" customHeight="1" x14ac:dyDescent="0.2">
      <c r="A11" s="53">
        <v>6113</v>
      </c>
      <c r="B11" s="85" t="s">
        <v>65</v>
      </c>
      <c r="C11" s="50" t="s">
        <v>66</v>
      </c>
      <c r="D11" s="242">
        <v>773859.83</v>
      </c>
      <c r="E11" s="242">
        <v>704116.48</v>
      </c>
      <c r="F11" s="52">
        <f t="shared" si="0"/>
        <v>90.987599136655021</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101425.33</v>
      </c>
      <c r="E13" s="242">
        <v>128417.31</v>
      </c>
      <c r="F13" s="52">
        <f t="shared" si="0"/>
        <v>126.6126617483029</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168920.27</v>
      </c>
      <c r="E15" s="242">
        <v>236917.78</v>
      </c>
      <c r="F15" s="52">
        <f t="shared" si="0"/>
        <v>140.25420395077512</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525848.19999999995</v>
      </c>
      <c r="E23" s="51">
        <f t="shared" si="4"/>
        <v>607150.77</v>
      </c>
      <c r="F23" s="52">
        <f t="shared" si="0"/>
        <v>115.46122436094677</v>
      </c>
    </row>
    <row r="24" spans="1:6" ht="12.75" customHeight="1" x14ac:dyDescent="0.2">
      <c r="A24" s="53">
        <v>6131</v>
      </c>
      <c r="B24" s="85" t="s">
        <v>91</v>
      </c>
      <c r="C24" s="50" t="s">
        <v>92</v>
      </c>
      <c r="D24" s="242">
        <v>2184.33</v>
      </c>
      <c r="E24" s="242">
        <v>6111.06</v>
      </c>
      <c r="F24" s="52">
        <f t="shared" si="0"/>
        <v>279.76816689785886</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523663.87</v>
      </c>
      <c r="E27" s="242">
        <v>601039.71</v>
      </c>
      <c r="F27" s="52">
        <f t="shared" si="0"/>
        <v>114.77585994237106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362609.89</v>
      </c>
      <c r="E50" s="51">
        <f>E51+E54+E59+E62+E65+E68+E71+E74+E77</f>
        <v>2819440.09</v>
      </c>
      <c r="F50" s="52">
        <f t="shared" si="0"/>
        <v>777.54086905903193</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97742.95</v>
      </c>
      <c r="E59" s="51">
        <f t="shared" si="12"/>
        <v>356958.61</v>
      </c>
      <c r="F59" s="52">
        <f t="shared" si="0"/>
        <v>365.20138792618803</v>
      </c>
    </row>
    <row r="60" spans="1:6" ht="24" x14ac:dyDescent="0.2">
      <c r="A60" s="53">
        <v>6331</v>
      </c>
      <c r="B60" s="86" t="s">
        <v>163</v>
      </c>
      <c r="C60" s="50" t="s">
        <v>164</v>
      </c>
      <c r="D60" s="242">
        <v>70205.5</v>
      </c>
      <c r="E60" s="242">
        <v>106576.65</v>
      </c>
      <c r="F60" s="52">
        <f t="shared" si="0"/>
        <v>151.80669605657675</v>
      </c>
    </row>
    <row r="61" spans="1:6" ht="24" x14ac:dyDescent="0.2">
      <c r="A61" s="53">
        <v>6332</v>
      </c>
      <c r="B61" s="86" t="s">
        <v>165</v>
      </c>
      <c r="C61" s="50" t="s">
        <v>166</v>
      </c>
      <c r="D61" s="242">
        <v>27537.45</v>
      </c>
      <c r="E61" s="242">
        <v>250381.96</v>
      </c>
      <c r="F61" s="52">
        <f t="shared" si="0"/>
        <v>909.24163275829812</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16836.849999999999</v>
      </c>
      <c r="E68" s="51">
        <f t="shared" si="15"/>
        <v>14704.17</v>
      </c>
      <c r="F68" s="52">
        <f t="shared" si="0"/>
        <v>87.333260081309746</v>
      </c>
    </row>
    <row r="69" spans="1:6" ht="12.75" customHeight="1" x14ac:dyDescent="0.2">
      <c r="A69" s="53" t="s">
        <v>181</v>
      </c>
      <c r="B69" s="85" t="s">
        <v>182</v>
      </c>
      <c r="C69" s="50" t="s">
        <v>181</v>
      </c>
      <c r="D69" s="242">
        <v>7123.27</v>
      </c>
      <c r="E69" s="242">
        <v>6504.17</v>
      </c>
      <c r="F69" s="52">
        <f t="shared" si="0"/>
        <v>91.308766900594804</v>
      </c>
    </row>
    <row r="70" spans="1:6" ht="24" x14ac:dyDescent="0.2">
      <c r="A70" s="53" t="s">
        <v>183</v>
      </c>
      <c r="B70" s="85" t="s">
        <v>184</v>
      </c>
      <c r="C70" s="50" t="s">
        <v>183</v>
      </c>
      <c r="D70" s="242">
        <v>9713.58</v>
      </c>
      <c r="E70" s="242">
        <v>8200</v>
      </c>
      <c r="F70" s="52">
        <f t="shared" si="0"/>
        <v>84.417897417841829</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248030.09</v>
      </c>
      <c r="E74" s="51">
        <f t="shared" si="17"/>
        <v>2447777.31</v>
      </c>
      <c r="F74" s="52">
        <f t="shared" si="0"/>
        <v>986.88724017315815</v>
      </c>
    </row>
    <row r="75" spans="1:6" ht="12.75" customHeight="1" x14ac:dyDescent="0.2">
      <c r="A75" s="53" t="s">
        <v>193</v>
      </c>
      <c r="B75" s="85" t="s">
        <v>194</v>
      </c>
      <c r="C75" s="50" t="s">
        <v>193</v>
      </c>
      <c r="D75" s="242">
        <v>82107.16</v>
      </c>
      <c r="E75" s="242">
        <v>37465.19</v>
      </c>
      <c r="F75" s="52">
        <f t="shared" si="0"/>
        <v>45.629625966846255</v>
      </c>
    </row>
    <row r="76" spans="1:6" ht="12.75" customHeight="1" x14ac:dyDescent="0.2">
      <c r="A76" s="53" t="s">
        <v>195</v>
      </c>
      <c r="B76" s="85" t="s">
        <v>196</v>
      </c>
      <c r="C76" s="50" t="s">
        <v>195</v>
      </c>
      <c r="D76" s="242">
        <v>165922.93</v>
      </c>
      <c r="E76" s="242">
        <v>2410312.12</v>
      </c>
      <c r="F76" s="52">
        <f t="shared" si="0"/>
        <v>1452.669694297226</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258402.97000000003</v>
      </c>
      <c r="E82" s="51">
        <f t="shared" si="19"/>
        <v>219730.77</v>
      </c>
      <c r="F82" s="52">
        <f t="shared" si="0"/>
        <v>85.034150342776613</v>
      </c>
    </row>
    <row r="83" spans="1:6" ht="12.75" customHeight="1" x14ac:dyDescent="0.2">
      <c r="A83" s="53">
        <v>641</v>
      </c>
      <c r="B83" s="85" t="s">
        <v>209</v>
      </c>
      <c r="C83" s="50" t="s">
        <v>210</v>
      </c>
      <c r="D83" s="51">
        <f t="shared" ref="D83:E83" si="20">SUM(D84:D90)</f>
        <v>0</v>
      </c>
      <c r="E83" s="51">
        <f t="shared" si="20"/>
        <v>159.38999999999999</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c r="E86" s="242">
        <v>159.38999999999999</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258402.97000000003</v>
      </c>
      <c r="E91" s="51">
        <f t="shared" si="21"/>
        <v>219571.37999999998</v>
      </c>
      <c r="F91" s="52">
        <f t="shared" si="0"/>
        <v>84.972467615213532</v>
      </c>
    </row>
    <row r="92" spans="1:6" ht="12.75" customHeight="1" x14ac:dyDescent="0.2">
      <c r="A92" s="53">
        <v>6421</v>
      </c>
      <c r="B92" s="85" t="s">
        <v>227</v>
      </c>
      <c r="C92" s="50" t="s">
        <v>228</v>
      </c>
      <c r="D92" s="242">
        <v>134153.09</v>
      </c>
      <c r="E92" s="242">
        <v>112062.62</v>
      </c>
      <c r="F92" s="52">
        <f t="shared" si="0"/>
        <v>83.533387117657895</v>
      </c>
    </row>
    <row r="93" spans="1:6" ht="12.75" customHeight="1" x14ac:dyDescent="0.2">
      <c r="A93" s="53">
        <v>6422</v>
      </c>
      <c r="B93" s="85" t="s">
        <v>229</v>
      </c>
      <c r="C93" s="50" t="s">
        <v>230</v>
      </c>
      <c r="D93" s="242">
        <v>79517.740000000005</v>
      </c>
      <c r="E93" s="242">
        <v>89132.25</v>
      </c>
      <c r="F93" s="52">
        <f t="shared" si="0"/>
        <v>112.09102522279932</v>
      </c>
    </row>
    <row r="94" spans="1:6" ht="12.75" customHeight="1" x14ac:dyDescent="0.2">
      <c r="A94" s="53">
        <v>6423</v>
      </c>
      <c r="B94" s="85" t="s">
        <v>231</v>
      </c>
      <c r="C94" s="50" t="s">
        <v>232</v>
      </c>
      <c r="D94" s="242">
        <v>24795.94</v>
      </c>
      <c r="E94" s="242">
        <v>132.99</v>
      </c>
      <c r="F94" s="52">
        <f t="shared" si="0"/>
        <v>0.53633780368882977</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19936.2</v>
      </c>
      <c r="E97" s="242">
        <v>18243.52</v>
      </c>
      <c r="F97" s="52">
        <f t="shared" si="0"/>
        <v>91.509515353979182</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4382938.71</v>
      </c>
      <c r="E106" s="51">
        <f t="shared" si="23"/>
        <v>4635597.2600000007</v>
      </c>
      <c r="F106" s="52">
        <f t="shared" si="0"/>
        <v>105.76459235954046</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188723.11</v>
      </c>
      <c r="E112" s="51">
        <f t="shared" si="25"/>
        <v>164993.73000000001</v>
      </c>
      <c r="F112" s="52">
        <f t="shared" si="0"/>
        <v>87.426351759463913</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188723.11</v>
      </c>
      <c r="E117" s="242">
        <v>164993.73000000001</v>
      </c>
      <c r="F117" s="52">
        <f t="shared" si="0"/>
        <v>87.426351759463913</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4194215.5999999996</v>
      </c>
      <c r="E120" s="51">
        <f t="shared" si="26"/>
        <v>4470603.53</v>
      </c>
      <c r="F120" s="52">
        <f t="shared" si="0"/>
        <v>106.58974064184972</v>
      </c>
    </row>
    <row r="121" spans="1:6" ht="12.75" customHeight="1" x14ac:dyDescent="0.2">
      <c r="A121" s="53">
        <v>6531</v>
      </c>
      <c r="B121" s="85" t="s">
        <v>285</v>
      </c>
      <c r="C121" s="50" t="s">
        <v>286</v>
      </c>
      <c r="D121" s="242">
        <v>264033.32</v>
      </c>
      <c r="E121" s="242">
        <v>246152.45</v>
      </c>
      <c r="F121" s="52">
        <f t="shared" si="0"/>
        <v>93.227797915808509</v>
      </c>
    </row>
    <row r="122" spans="1:6" ht="12.75" customHeight="1" x14ac:dyDescent="0.2">
      <c r="A122" s="53">
        <v>6532</v>
      </c>
      <c r="B122" s="85" t="s">
        <v>287</v>
      </c>
      <c r="C122" s="50" t="s">
        <v>288</v>
      </c>
      <c r="D122" s="242">
        <v>3930182.28</v>
      </c>
      <c r="E122" s="242">
        <v>4224451.08</v>
      </c>
      <c r="F122" s="52">
        <f t="shared" si="0"/>
        <v>107.48740844661282</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253269.57</v>
      </c>
      <c r="E124" s="51">
        <f t="shared" si="27"/>
        <v>46473.170000000006</v>
      </c>
      <c r="F124" s="52">
        <f t="shared" si="0"/>
        <v>18.349290836637028</v>
      </c>
    </row>
    <row r="125" spans="1:6" ht="12.75" customHeight="1" x14ac:dyDescent="0.2">
      <c r="A125" s="53">
        <v>661</v>
      </c>
      <c r="B125" s="86" t="s">
        <v>293</v>
      </c>
      <c r="C125" s="50" t="s">
        <v>294</v>
      </c>
      <c r="D125" s="51">
        <f t="shared" ref="D125:E125" si="28">SUM(D126:D127)</f>
        <v>10693.35</v>
      </c>
      <c r="E125" s="51">
        <f t="shared" si="28"/>
        <v>5589.51</v>
      </c>
      <c r="F125" s="52">
        <f t="shared" si="0"/>
        <v>52.270897333389442</v>
      </c>
    </row>
    <row r="126" spans="1:6" ht="12.75" customHeight="1" x14ac:dyDescent="0.2">
      <c r="A126" s="53">
        <v>6614</v>
      </c>
      <c r="B126" s="86" t="s">
        <v>295</v>
      </c>
      <c r="C126" s="50" t="s">
        <v>296</v>
      </c>
      <c r="D126" s="242">
        <v>144.44999999999999</v>
      </c>
      <c r="E126" s="242">
        <v>70.739999999999995</v>
      </c>
      <c r="F126" s="52">
        <f t="shared" si="0"/>
        <v>48.971962616822431</v>
      </c>
    </row>
    <row r="127" spans="1:6" ht="12.75" customHeight="1" x14ac:dyDescent="0.2">
      <c r="A127" s="53">
        <v>6615</v>
      </c>
      <c r="B127" s="86" t="s">
        <v>297</v>
      </c>
      <c r="C127" s="50" t="s">
        <v>298</v>
      </c>
      <c r="D127" s="242">
        <v>10548.9</v>
      </c>
      <c r="E127" s="242">
        <v>5518.77</v>
      </c>
      <c r="F127" s="52">
        <f t="shared" si="0"/>
        <v>52.316070869948526</v>
      </c>
    </row>
    <row r="128" spans="1:6" ht="24" x14ac:dyDescent="0.2">
      <c r="A128" s="53">
        <v>663</v>
      </c>
      <c r="B128" s="231" t="s">
        <v>299</v>
      </c>
      <c r="C128" s="50" t="s">
        <v>300</v>
      </c>
      <c r="D128" s="51">
        <f t="shared" ref="D128:E128" si="29">SUM(D129:D132)</f>
        <v>242576.22</v>
      </c>
      <c r="E128" s="51">
        <f t="shared" si="29"/>
        <v>40883.660000000003</v>
      </c>
      <c r="F128" s="52">
        <f t="shared" si="0"/>
        <v>16.85394388617318</v>
      </c>
    </row>
    <row r="129" spans="1:6" ht="12.75" customHeight="1" x14ac:dyDescent="0.2">
      <c r="A129" s="53">
        <v>6631</v>
      </c>
      <c r="B129" s="86" t="s">
        <v>301</v>
      </c>
      <c r="C129" s="50" t="s">
        <v>302</v>
      </c>
      <c r="D129" s="242">
        <v>3350</v>
      </c>
      <c r="E129" s="242">
        <v>40784.660000000003</v>
      </c>
      <c r="F129" s="52">
        <f t="shared" si="0"/>
        <v>1217.4525373134329</v>
      </c>
    </row>
    <row r="130" spans="1:6" ht="12.75" customHeight="1" x14ac:dyDescent="0.2">
      <c r="A130" s="53">
        <v>6632</v>
      </c>
      <c r="B130" s="232" t="s">
        <v>303</v>
      </c>
      <c r="C130" s="50" t="s">
        <v>304</v>
      </c>
      <c r="D130" s="242">
        <v>239226.22</v>
      </c>
      <c r="E130" s="242">
        <v>99</v>
      </c>
      <c r="F130" s="52">
        <f t="shared" si="0"/>
        <v>4.1383423606325423E-2</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102333.1</v>
      </c>
      <c r="E139" s="51">
        <f t="shared" si="33"/>
        <v>108465.12</v>
      </c>
      <c r="F139" s="52">
        <f t="shared" si="31"/>
        <v>105.99221561742974</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102333.1</v>
      </c>
      <c r="E150" s="242">
        <v>108465.12</v>
      </c>
      <c r="F150" s="52">
        <f t="shared" si="31"/>
        <v>105.99221561742974</v>
      </c>
    </row>
    <row r="151" spans="1:6" ht="12.75" customHeight="1" x14ac:dyDescent="0.2">
      <c r="A151" s="53">
        <v>3</v>
      </c>
      <c r="B151" s="85" t="s">
        <v>345</v>
      </c>
      <c r="C151" s="50" t="s">
        <v>53</v>
      </c>
      <c r="D151" s="51">
        <f t="shared" ref="D151:E151" si="35">D152+D163+D196+D215+D224+D252+D263</f>
        <v>6769691.2100000009</v>
      </c>
      <c r="E151" s="51">
        <f t="shared" si="35"/>
        <v>7761933.1900000004</v>
      </c>
      <c r="F151" s="52">
        <f t="shared" si="31"/>
        <v>114.65712318656848</v>
      </c>
    </row>
    <row r="152" spans="1:6" ht="12.75" customHeight="1" x14ac:dyDescent="0.2">
      <c r="A152" s="53">
        <v>31</v>
      </c>
      <c r="B152" s="85" t="s">
        <v>346</v>
      </c>
      <c r="C152" s="50" t="s">
        <v>347</v>
      </c>
      <c r="D152" s="51">
        <f t="shared" ref="D152:E152" si="36">D153+D158+D159</f>
        <v>1262157.33</v>
      </c>
      <c r="E152" s="51">
        <f t="shared" si="36"/>
        <v>1661011.1</v>
      </c>
      <c r="F152" s="52">
        <f t="shared" si="31"/>
        <v>131.60095500930933</v>
      </c>
    </row>
    <row r="153" spans="1:6" ht="12.75" customHeight="1" x14ac:dyDescent="0.2">
      <c r="A153" s="53">
        <v>311</v>
      </c>
      <c r="B153" s="85" t="s">
        <v>348</v>
      </c>
      <c r="C153" s="50" t="s">
        <v>349</v>
      </c>
      <c r="D153" s="51">
        <f t="shared" ref="D153:E153" si="37">SUM(D154:D157)</f>
        <v>1009219.13</v>
      </c>
      <c r="E153" s="51">
        <f t="shared" si="37"/>
        <v>1311356.26</v>
      </c>
      <c r="F153" s="52">
        <f t="shared" si="31"/>
        <v>129.93771332891797</v>
      </c>
    </row>
    <row r="154" spans="1:6" ht="12.75" customHeight="1" x14ac:dyDescent="0.2">
      <c r="A154" s="53">
        <v>3111</v>
      </c>
      <c r="B154" s="85" t="s">
        <v>350</v>
      </c>
      <c r="C154" s="50" t="s">
        <v>351</v>
      </c>
      <c r="D154" s="242">
        <v>1004291</v>
      </c>
      <c r="E154" s="242">
        <v>1306721.22</v>
      </c>
      <c r="F154" s="52">
        <f t="shared" si="31"/>
        <v>130.11380366845864</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4928.13</v>
      </c>
      <c r="E156" s="242">
        <v>4635.04</v>
      </c>
      <c r="F156" s="52">
        <f t="shared" si="31"/>
        <v>94.052713706821862</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89355.06</v>
      </c>
      <c r="E158" s="242">
        <v>137195.97</v>
      </c>
      <c r="F158" s="52">
        <f t="shared" si="31"/>
        <v>153.5402359978271</v>
      </c>
    </row>
    <row r="159" spans="1:6" ht="12.75" customHeight="1" x14ac:dyDescent="0.2">
      <c r="A159" s="53">
        <v>313</v>
      </c>
      <c r="B159" s="85" t="s">
        <v>360</v>
      </c>
      <c r="C159" s="50" t="s">
        <v>361</v>
      </c>
      <c r="D159" s="51">
        <f t="shared" ref="D159:E159" si="38">SUM(D160:D162)</f>
        <v>163583.14000000001</v>
      </c>
      <c r="E159" s="51">
        <f t="shared" si="38"/>
        <v>212458.87</v>
      </c>
      <c r="F159" s="52">
        <f t="shared" si="31"/>
        <v>129.87821972362187</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163583.14000000001</v>
      </c>
      <c r="E161" s="242">
        <v>212458.87</v>
      </c>
      <c r="F161" s="52">
        <f t="shared" si="31"/>
        <v>129.87821972362187</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3803799.4600000004</v>
      </c>
      <c r="E163" s="51">
        <f t="shared" si="39"/>
        <v>4376598.2500000009</v>
      </c>
      <c r="F163" s="52">
        <f t="shared" si="31"/>
        <v>115.05859591241439</v>
      </c>
    </row>
    <row r="164" spans="1:6" ht="12.75" customHeight="1" x14ac:dyDescent="0.2">
      <c r="A164" s="53">
        <v>321</v>
      </c>
      <c r="B164" s="85" t="s">
        <v>369</v>
      </c>
      <c r="C164" s="50" t="s">
        <v>370</v>
      </c>
      <c r="D164" s="51">
        <f t="shared" ref="D164:E164" si="40">SUM(D165:D168)</f>
        <v>43834.05</v>
      </c>
      <c r="E164" s="51">
        <f t="shared" si="40"/>
        <v>34851.009999999995</v>
      </c>
      <c r="F164" s="52">
        <f t="shared" si="31"/>
        <v>79.506707685007413</v>
      </c>
    </row>
    <row r="165" spans="1:6" ht="12.75" customHeight="1" x14ac:dyDescent="0.2">
      <c r="A165" s="53">
        <v>3211</v>
      </c>
      <c r="B165" s="85" t="s">
        <v>371</v>
      </c>
      <c r="C165" s="50" t="s">
        <v>372</v>
      </c>
      <c r="D165" s="242">
        <v>6601.47</v>
      </c>
      <c r="E165" s="242">
        <v>3322.93</v>
      </c>
      <c r="F165" s="52">
        <f t="shared" si="31"/>
        <v>50.336212994984443</v>
      </c>
    </row>
    <row r="166" spans="1:6" ht="12.75" customHeight="1" x14ac:dyDescent="0.2">
      <c r="A166" s="53">
        <v>3212</v>
      </c>
      <c r="B166" s="85" t="s">
        <v>373</v>
      </c>
      <c r="C166" s="50" t="s">
        <v>374</v>
      </c>
      <c r="D166" s="242">
        <v>27368.15</v>
      </c>
      <c r="E166" s="242">
        <v>23388.92</v>
      </c>
      <c r="F166" s="52">
        <f t="shared" si="31"/>
        <v>85.4603617708906</v>
      </c>
    </row>
    <row r="167" spans="1:6" ht="12.75" customHeight="1" x14ac:dyDescent="0.2">
      <c r="A167" s="53">
        <v>3213</v>
      </c>
      <c r="B167" s="85" t="s">
        <v>375</v>
      </c>
      <c r="C167" s="50" t="s">
        <v>376</v>
      </c>
      <c r="D167" s="242">
        <v>9623.83</v>
      </c>
      <c r="E167" s="242">
        <v>7092.16</v>
      </c>
      <c r="F167" s="52">
        <f t="shared" si="31"/>
        <v>73.693737316640053</v>
      </c>
    </row>
    <row r="168" spans="1:6" ht="12.75" customHeight="1" x14ac:dyDescent="0.2">
      <c r="A168" s="53">
        <v>3214</v>
      </c>
      <c r="B168" s="85" t="s">
        <v>377</v>
      </c>
      <c r="C168" s="50" t="s">
        <v>378</v>
      </c>
      <c r="D168" s="242">
        <v>240.6</v>
      </c>
      <c r="E168" s="242">
        <v>1047</v>
      </c>
      <c r="F168" s="52">
        <f t="shared" si="31"/>
        <v>435.16209476309228</v>
      </c>
    </row>
    <row r="169" spans="1:6" ht="12.75" customHeight="1" x14ac:dyDescent="0.2">
      <c r="A169" s="53">
        <v>322</v>
      </c>
      <c r="B169" s="85" t="s">
        <v>379</v>
      </c>
      <c r="C169" s="50" t="s">
        <v>380</v>
      </c>
      <c r="D169" s="51">
        <f t="shared" ref="D169:E169" si="41">SUM(D170:D176)</f>
        <v>311757.99</v>
      </c>
      <c r="E169" s="51">
        <f t="shared" si="41"/>
        <v>301370.63</v>
      </c>
      <c r="F169" s="52">
        <f t="shared" si="31"/>
        <v>96.668133509585445</v>
      </c>
    </row>
    <row r="170" spans="1:6" ht="12.75" customHeight="1" x14ac:dyDescent="0.2">
      <c r="A170" s="53">
        <v>3221</v>
      </c>
      <c r="B170" s="85" t="s">
        <v>381</v>
      </c>
      <c r="C170" s="50" t="s">
        <v>382</v>
      </c>
      <c r="D170" s="242">
        <v>55280.41</v>
      </c>
      <c r="E170" s="242">
        <v>43542.54</v>
      </c>
      <c r="F170" s="52">
        <f t="shared" si="31"/>
        <v>78.766673402024338</v>
      </c>
    </row>
    <row r="171" spans="1:6" ht="12.75" customHeight="1" x14ac:dyDescent="0.2">
      <c r="A171" s="53">
        <v>3222</v>
      </c>
      <c r="B171" s="85" t="s">
        <v>383</v>
      </c>
      <c r="C171" s="50" t="s">
        <v>384</v>
      </c>
      <c r="D171" s="242">
        <v>92494.68</v>
      </c>
      <c r="E171" s="242">
        <v>86833.5</v>
      </c>
      <c r="F171" s="52">
        <f t="shared" si="31"/>
        <v>93.879453391265315</v>
      </c>
    </row>
    <row r="172" spans="1:6" ht="12.75" customHeight="1" x14ac:dyDescent="0.2">
      <c r="A172" s="53">
        <v>3223</v>
      </c>
      <c r="B172" s="85" t="s">
        <v>385</v>
      </c>
      <c r="C172" s="50" t="s">
        <v>386</v>
      </c>
      <c r="D172" s="242">
        <v>155021.31</v>
      </c>
      <c r="E172" s="242">
        <v>164719.28</v>
      </c>
      <c r="F172" s="52">
        <f t="shared" si="31"/>
        <v>106.25589475408252</v>
      </c>
    </row>
    <row r="173" spans="1:6" ht="12.75" customHeight="1" x14ac:dyDescent="0.2">
      <c r="A173" s="53">
        <v>3224</v>
      </c>
      <c r="B173" s="85" t="s">
        <v>387</v>
      </c>
      <c r="C173" s="50" t="s">
        <v>388</v>
      </c>
      <c r="D173" s="242">
        <v>2046.97</v>
      </c>
      <c r="E173" s="242">
        <v>798.25</v>
      </c>
      <c r="F173" s="52">
        <f t="shared" si="31"/>
        <v>38.996663360967673</v>
      </c>
    </row>
    <row r="174" spans="1:6" ht="12.75" customHeight="1" x14ac:dyDescent="0.2">
      <c r="A174" s="53">
        <v>3225</v>
      </c>
      <c r="B174" s="85" t="s">
        <v>389</v>
      </c>
      <c r="C174" s="50" t="s">
        <v>390</v>
      </c>
      <c r="D174" s="242">
        <v>3215.91</v>
      </c>
      <c r="E174" s="242">
        <v>3256.76</v>
      </c>
      <c r="F174" s="52">
        <f t="shared" si="31"/>
        <v>101.27024699074292</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3698.71</v>
      </c>
      <c r="E176" s="242">
        <v>2220.3000000000002</v>
      </c>
      <c r="F176" s="52">
        <f t="shared" si="31"/>
        <v>60.029037150790408</v>
      </c>
    </row>
    <row r="177" spans="1:6" ht="12.75" customHeight="1" x14ac:dyDescent="0.2">
      <c r="A177" s="53">
        <v>323</v>
      </c>
      <c r="B177" s="85" t="s">
        <v>395</v>
      </c>
      <c r="C177" s="50" t="s">
        <v>396</v>
      </c>
      <c r="D177" s="51">
        <f t="shared" ref="D177:E177" si="42">SUM(D178:D186)</f>
        <v>3235315.95</v>
      </c>
      <c r="E177" s="51">
        <f t="shared" si="42"/>
        <v>3828123.2900000005</v>
      </c>
      <c r="F177" s="52">
        <f t="shared" si="31"/>
        <v>118.32301231661779</v>
      </c>
    </row>
    <row r="178" spans="1:6" ht="12.75" customHeight="1" x14ac:dyDescent="0.2">
      <c r="A178" s="53">
        <v>3231</v>
      </c>
      <c r="B178" s="85" t="s">
        <v>397</v>
      </c>
      <c r="C178" s="50" t="s">
        <v>398</v>
      </c>
      <c r="D178" s="242">
        <v>91932.86</v>
      </c>
      <c r="E178" s="242">
        <v>109499.21</v>
      </c>
      <c r="F178" s="52">
        <f t="shared" si="31"/>
        <v>119.10780323814576</v>
      </c>
    </row>
    <row r="179" spans="1:6" ht="12.75" customHeight="1" x14ac:dyDescent="0.2">
      <c r="A179" s="53">
        <v>3232</v>
      </c>
      <c r="B179" s="85" t="s">
        <v>399</v>
      </c>
      <c r="C179" s="50" t="s">
        <v>400</v>
      </c>
      <c r="D179" s="242">
        <v>1512569.29</v>
      </c>
      <c r="E179" s="242">
        <v>1824068.97</v>
      </c>
      <c r="F179" s="52">
        <f t="shared" si="31"/>
        <v>120.59407671829699</v>
      </c>
    </row>
    <row r="180" spans="1:6" ht="12.75" customHeight="1" x14ac:dyDescent="0.2">
      <c r="A180" s="53">
        <v>3233</v>
      </c>
      <c r="B180" s="85" t="s">
        <v>401</v>
      </c>
      <c r="C180" s="50" t="s">
        <v>402</v>
      </c>
      <c r="D180" s="242">
        <v>64615.95</v>
      </c>
      <c r="E180" s="242">
        <v>67043.5</v>
      </c>
      <c r="F180" s="52">
        <f t="shared" si="31"/>
        <v>103.75688974626233</v>
      </c>
    </row>
    <row r="181" spans="1:6" ht="12.75" customHeight="1" x14ac:dyDescent="0.2">
      <c r="A181" s="53">
        <v>3234</v>
      </c>
      <c r="B181" s="85" t="s">
        <v>403</v>
      </c>
      <c r="C181" s="50" t="s">
        <v>404</v>
      </c>
      <c r="D181" s="242">
        <v>789097.17</v>
      </c>
      <c r="E181" s="242">
        <v>969911.81</v>
      </c>
      <c r="F181" s="52">
        <f t="shared" si="31"/>
        <v>122.91411588765425</v>
      </c>
    </row>
    <row r="182" spans="1:6" ht="12.75" customHeight="1" x14ac:dyDescent="0.2">
      <c r="A182" s="53">
        <v>3235</v>
      </c>
      <c r="B182" s="85" t="s">
        <v>405</v>
      </c>
      <c r="C182" s="50" t="s">
        <v>406</v>
      </c>
      <c r="D182" s="242">
        <v>92217.09</v>
      </c>
      <c r="E182" s="242">
        <v>103554.7</v>
      </c>
      <c r="F182" s="52">
        <f t="shared" si="31"/>
        <v>112.29447817102015</v>
      </c>
    </row>
    <row r="183" spans="1:6" ht="12.75" customHeight="1" x14ac:dyDescent="0.2">
      <c r="A183" s="53">
        <v>3236</v>
      </c>
      <c r="B183" s="85" t="s">
        <v>407</v>
      </c>
      <c r="C183" s="50" t="s">
        <v>408</v>
      </c>
      <c r="D183" s="242">
        <v>27547.43</v>
      </c>
      <c r="E183" s="242">
        <v>22447.85</v>
      </c>
      <c r="F183" s="52">
        <f t="shared" si="31"/>
        <v>81.488000877032803</v>
      </c>
    </row>
    <row r="184" spans="1:6" ht="12.75" customHeight="1" x14ac:dyDescent="0.2">
      <c r="A184" s="53">
        <v>3237</v>
      </c>
      <c r="B184" s="85" t="s">
        <v>409</v>
      </c>
      <c r="C184" s="50" t="s">
        <v>410</v>
      </c>
      <c r="D184" s="242">
        <v>282286.7</v>
      </c>
      <c r="E184" s="242">
        <v>308044.96999999997</v>
      </c>
      <c r="F184" s="52">
        <f t="shared" si="31"/>
        <v>109.12486135549425</v>
      </c>
    </row>
    <row r="185" spans="1:6" ht="12.75" customHeight="1" x14ac:dyDescent="0.2">
      <c r="A185" s="53">
        <v>3238</v>
      </c>
      <c r="B185" s="85" t="s">
        <v>411</v>
      </c>
      <c r="C185" s="50" t="s">
        <v>412</v>
      </c>
      <c r="D185" s="242">
        <v>96267.03</v>
      </c>
      <c r="E185" s="242">
        <v>115339.01</v>
      </c>
      <c r="F185" s="52">
        <f t="shared" si="31"/>
        <v>119.81153879994014</v>
      </c>
    </row>
    <row r="186" spans="1:6" ht="12.75" customHeight="1" x14ac:dyDescent="0.2">
      <c r="A186" s="53">
        <v>3239</v>
      </c>
      <c r="B186" s="85" t="s">
        <v>413</v>
      </c>
      <c r="C186" s="50" t="s">
        <v>414</v>
      </c>
      <c r="D186" s="242">
        <v>278782.43</v>
      </c>
      <c r="E186" s="242">
        <v>308213.27</v>
      </c>
      <c r="F186" s="52">
        <f t="shared" si="31"/>
        <v>110.55692067825078</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212891.47000000003</v>
      </c>
      <c r="E188" s="51">
        <f t="shared" si="43"/>
        <v>212253.32</v>
      </c>
      <c r="F188" s="52">
        <f t="shared" si="31"/>
        <v>99.700246327389237</v>
      </c>
    </row>
    <row r="189" spans="1:6" ht="12.75" customHeight="1" x14ac:dyDescent="0.2">
      <c r="A189" s="53">
        <v>3291</v>
      </c>
      <c r="B189" s="232" t="s">
        <v>419</v>
      </c>
      <c r="C189" s="50" t="s">
        <v>420</v>
      </c>
      <c r="D189" s="242">
        <v>24412.33</v>
      </c>
      <c r="E189" s="242">
        <v>22045.98</v>
      </c>
      <c r="F189" s="52">
        <f t="shared" si="31"/>
        <v>90.30674253543188</v>
      </c>
    </row>
    <row r="190" spans="1:6" ht="12.75" customHeight="1" x14ac:dyDescent="0.2">
      <c r="A190" s="53">
        <v>3292</v>
      </c>
      <c r="B190" s="85" t="s">
        <v>421</v>
      </c>
      <c r="C190" s="50" t="s">
        <v>422</v>
      </c>
      <c r="D190" s="242">
        <v>27668.77</v>
      </c>
      <c r="E190" s="242">
        <v>30463</v>
      </c>
      <c r="F190" s="52">
        <f t="shared" si="31"/>
        <v>110.09885874941314</v>
      </c>
    </row>
    <row r="191" spans="1:6" ht="12.75" customHeight="1" x14ac:dyDescent="0.2">
      <c r="A191" s="53">
        <v>3293</v>
      </c>
      <c r="B191" s="85" t="s">
        <v>423</v>
      </c>
      <c r="C191" s="50" t="s">
        <v>424</v>
      </c>
      <c r="D191" s="242">
        <v>12925.28</v>
      </c>
      <c r="E191" s="242">
        <v>11840.77</v>
      </c>
      <c r="F191" s="52">
        <f t="shared" si="31"/>
        <v>91.60938873277793</v>
      </c>
    </row>
    <row r="192" spans="1:6" ht="12.75" customHeight="1" x14ac:dyDescent="0.2">
      <c r="A192" s="53">
        <v>3294</v>
      </c>
      <c r="B192" s="85" t="s">
        <v>425</v>
      </c>
      <c r="C192" s="50" t="s">
        <v>426</v>
      </c>
      <c r="D192" s="242">
        <v>5406.34</v>
      </c>
      <c r="E192" s="242">
        <v>9038.24</v>
      </c>
      <c r="F192" s="52">
        <f t="shared" si="31"/>
        <v>167.17853483132765</v>
      </c>
    </row>
    <row r="193" spans="1:6" ht="12.75" customHeight="1" x14ac:dyDescent="0.2">
      <c r="A193" s="53">
        <v>3295</v>
      </c>
      <c r="B193" s="85" t="s">
        <v>427</v>
      </c>
      <c r="C193" s="50" t="s">
        <v>428</v>
      </c>
      <c r="D193" s="242">
        <v>4565.99</v>
      </c>
      <c r="E193" s="242">
        <v>5961.06</v>
      </c>
      <c r="F193" s="52">
        <f t="shared" si="31"/>
        <v>130.55350537342397</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137912.76</v>
      </c>
      <c r="E195" s="242">
        <v>132904.26999999999</v>
      </c>
      <c r="F195" s="52">
        <f t="shared" si="31"/>
        <v>96.368363594492621</v>
      </c>
    </row>
    <row r="196" spans="1:6" ht="12.75" customHeight="1" x14ac:dyDescent="0.2">
      <c r="A196" s="53">
        <v>34</v>
      </c>
      <c r="B196" s="232" t="s">
        <v>433</v>
      </c>
      <c r="C196" s="50" t="s">
        <v>434</v>
      </c>
      <c r="D196" s="51">
        <f t="shared" ref="D196:E196" si="44">D197+D202+D210</f>
        <v>85611.03</v>
      </c>
      <c r="E196" s="51">
        <f t="shared" si="44"/>
        <v>58331.22</v>
      </c>
      <c r="F196" s="52">
        <f t="shared" si="31"/>
        <v>68.13516903137365</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19858.87</v>
      </c>
      <c r="E202" s="51">
        <f t="shared" si="46"/>
        <v>18902.5</v>
      </c>
      <c r="F202" s="52">
        <f t="shared" si="31"/>
        <v>95.184167074964492</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1046.8399999999999</v>
      </c>
      <c r="E204" s="242">
        <v>2169.27</v>
      </c>
      <c r="F204" s="52">
        <f t="shared" si="31"/>
        <v>207.22077872454244</v>
      </c>
    </row>
    <row r="205" spans="1:6" ht="24" x14ac:dyDescent="0.2">
      <c r="A205" s="53">
        <v>3423</v>
      </c>
      <c r="B205" s="232" t="s">
        <v>451</v>
      </c>
      <c r="C205" s="50" t="s">
        <v>452</v>
      </c>
      <c r="D205" s="242">
        <v>18812.03</v>
      </c>
      <c r="E205" s="242">
        <v>16733.23</v>
      </c>
      <c r="F205" s="52">
        <f t="shared" si="31"/>
        <v>88.949624256393392</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65752.160000000003</v>
      </c>
      <c r="E210" s="51">
        <f t="shared" si="47"/>
        <v>39428.720000000001</v>
      </c>
      <c r="F210" s="52">
        <f t="shared" si="31"/>
        <v>59.96566500629028</v>
      </c>
    </row>
    <row r="211" spans="1:6" ht="12.75" customHeight="1" x14ac:dyDescent="0.2">
      <c r="A211" s="53">
        <v>3431</v>
      </c>
      <c r="B211" s="232" t="s">
        <v>463</v>
      </c>
      <c r="C211" s="50" t="s">
        <v>464</v>
      </c>
      <c r="D211" s="242">
        <v>5250.59</v>
      </c>
      <c r="E211" s="242">
        <v>7047.72</v>
      </c>
      <c r="F211" s="52">
        <f t="shared" si="31"/>
        <v>134.2272011335869</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1.36</v>
      </c>
      <c r="E213" s="242">
        <v>6.07</v>
      </c>
      <c r="F213" s="52">
        <f t="shared" si="31"/>
        <v>446.3235294117647</v>
      </c>
    </row>
    <row r="214" spans="1:6" ht="12.75" customHeight="1" x14ac:dyDescent="0.2">
      <c r="A214" s="53">
        <v>3434</v>
      </c>
      <c r="B214" s="85" t="s">
        <v>469</v>
      </c>
      <c r="C214" s="50" t="s">
        <v>470</v>
      </c>
      <c r="D214" s="242">
        <v>60500.21</v>
      </c>
      <c r="E214" s="242">
        <v>32374.93</v>
      </c>
      <c r="F214" s="52">
        <f t="shared" si="31"/>
        <v>53.512095247272697</v>
      </c>
    </row>
    <row r="215" spans="1:6" ht="12.75" customHeight="1" x14ac:dyDescent="0.2">
      <c r="A215" s="53">
        <v>35</v>
      </c>
      <c r="B215" s="85" t="s">
        <v>471</v>
      </c>
      <c r="C215" s="50" t="s">
        <v>472</v>
      </c>
      <c r="D215" s="51">
        <f t="shared" ref="D215:E215" si="48">D216+D219+D223</f>
        <v>285421.13</v>
      </c>
      <c r="E215" s="51">
        <f t="shared" si="48"/>
        <v>345960.85</v>
      </c>
      <c r="F215" s="52">
        <f t="shared" si="31"/>
        <v>121.21066509686931</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285421.13</v>
      </c>
      <c r="E219" s="51">
        <f t="shared" si="50"/>
        <v>345960.85</v>
      </c>
      <c r="F219" s="52">
        <f t="shared" si="31"/>
        <v>121.21066509686931</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285421.13</v>
      </c>
      <c r="E221" s="242">
        <v>345960.85</v>
      </c>
      <c r="F221" s="52">
        <f t="shared" si="31"/>
        <v>121.21066509686931</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53713.95</v>
      </c>
      <c r="E224" s="51">
        <f t="shared" si="51"/>
        <v>73909.790000000008</v>
      </c>
      <c r="F224" s="52">
        <f t="shared" ref="F224:F235" si="52">IF(D224&lt;&gt;0,IF(E224/D224&gt;=100,"&gt;&gt;100",E224/D224*100),"-")</f>
        <v>137.59887329083043</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730.61</v>
      </c>
      <c r="E231" s="51">
        <f t="shared" si="55"/>
        <v>8693.1299999999992</v>
      </c>
      <c r="F231" s="52">
        <f t="shared" si="52"/>
        <v>1189.845471592231</v>
      </c>
    </row>
    <row r="232" spans="1:6" ht="12.75" customHeight="1" x14ac:dyDescent="0.2">
      <c r="A232" s="53">
        <v>3631</v>
      </c>
      <c r="B232" s="85" t="s">
        <v>505</v>
      </c>
      <c r="C232" s="50" t="s">
        <v>506</v>
      </c>
      <c r="D232" s="242">
        <v>730.61</v>
      </c>
      <c r="E232" s="242">
        <v>8693.1299999999992</v>
      </c>
      <c r="F232" s="52">
        <f t="shared" si="52"/>
        <v>1189.845471592231</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52983.34</v>
      </c>
      <c r="E236" s="51">
        <f t="shared" si="56"/>
        <v>65216.66</v>
      </c>
      <c r="F236" s="52">
        <f t="shared" ref="F236:F239" si="57">IF(D236&lt;&gt;0,IF(E236/D236&gt;=100,"&gt;&gt;100",E236/D236*100),"-")</f>
        <v>123.08899363460289</v>
      </c>
    </row>
    <row r="237" spans="1:6" ht="12.75" customHeight="1" x14ac:dyDescent="0.2">
      <c r="A237" s="53" t="s">
        <v>515</v>
      </c>
      <c r="B237" s="85" t="s">
        <v>516</v>
      </c>
      <c r="C237" s="50" t="s">
        <v>515</v>
      </c>
      <c r="D237" s="242">
        <v>52983.34</v>
      </c>
      <c r="E237" s="242">
        <v>65216.66</v>
      </c>
      <c r="F237" s="52">
        <f t="shared" si="57"/>
        <v>123.08899363460289</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333469.42</v>
      </c>
      <c r="E252" s="51">
        <f t="shared" si="63"/>
        <v>391640.14</v>
      </c>
      <c r="F252" s="52">
        <f t="shared" ref="F252:F258" si="64">IF(D252&lt;&gt;0,IF(E252/D252&gt;=100,"&gt;&gt;100",E252/D252*100),"-")</f>
        <v>117.44409427407167</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333469.42</v>
      </c>
      <c r="E259" s="51">
        <f t="shared" si="66"/>
        <v>391640.14</v>
      </c>
      <c r="F259" s="52">
        <f t="shared" ref="F259:F262" si="67">IF(D259&lt;&gt;0,IF(E259/D259&gt;=100,"&gt;&gt;100",E259/D259*100),"-")</f>
        <v>117.44409427407167</v>
      </c>
    </row>
    <row r="260" spans="1:6" ht="12.75" customHeight="1" x14ac:dyDescent="0.2">
      <c r="A260" s="53">
        <v>3721</v>
      </c>
      <c r="B260" s="85" t="s">
        <v>557</v>
      </c>
      <c r="C260" s="50" t="s">
        <v>558</v>
      </c>
      <c r="D260" s="242">
        <v>231729.19</v>
      </c>
      <c r="E260" s="242">
        <v>256345.33</v>
      </c>
      <c r="F260" s="52">
        <f t="shared" si="67"/>
        <v>110.62280500786284</v>
      </c>
    </row>
    <row r="261" spans="1:6" ht="12.75" customHeight="1" x14ac:dyDescent="0.2">
      <c r="A261" s="53">
        <v>3722</v>
      </c>
      <c r="B261" s="85" t="s">
        <v>559</v>
      </c>
      <c r="C261" s="50" t="s">
        <v>560</v>
      </c>
      <c r="D261" s="242">
        <v>101740.23</v>
      </c>
      <c r="E261" s="242">
        <v>135294.81</v>
      </c>
      <c r="F261" s="52">
        <f t="shared" si="67"/>
        <v>132.98064099127748</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945518.89</v>
      </c>
      <c r="E263" s="51">
        <f t="shared" si="68"/>
        <v>854481.84</v>
      </c>
      <c r="F263" s="52">
        <f t="shared" ref="F263:F267" si="69">IF(D263&lt;&gt;0,IF(E263/D263&gt;=100,"&gt;&gt;100",E263/D263*100),"-")</f>
        <v>90.371736518135563</v>
      </c>
    </row>
    <row r="264" spans="1:6" ht="12.75" customHeight="1" x14ac:dyDescent="0.2">
      <c r="A264" s="53">
        <v>381</v>
      </c>
      <c r="B264" s="85" t="s">
        <v>565</v>
      </c>
      <c r="C264" s="50" t="s">
        <v>566</v>
      </c>
      <c r="D264" s="51">
        <f t="shared" ref="D264:E264" si="70">SUM(D265:D267)</f>
        <v>738639.26</v>
      </c>
      <c r="E264" s="51">
        <f t="shared" si="70"/>
        <v>788289.01</v>
      </c>
      <c r="F264" s="52">
        <f t="shared" si="69"/>
        <v>106.72178595001841</v>
      </c>
    </row>
    <row r="265" spans="1:6" ht="12.75" customHeight="1" x14ac:dyDescent="0.2">
      <c r="A265" s="53">
        <v>3811</v>
      </c>
      <c r="B265" s="85" t="s">
        <v>567</v>
      </c>
      <c r="C265" s="50" t="s">
        <v>568</v>
      </c>
      <c r="D265" s="242">
        <v>738639.26</v>
      </c>
      <c r="E265" s="242">
        <v>788289.01</v>
      </c>
      <c r="F265" s="52">
        <f t="shared" si="69"/>
        <v>106.72178595001841</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180340.17</v>
      </c>
      <c r="E268" s="51">
        <f t="shared" si="71"/>
        <v>55162.84</v>
      </c>
      <c r="F268" s="52">
        <f t="shared" ref="F268:F272" si="72">IF(D268&lt;&gt;0,IF(E268/D268&gt;=100,"&gt;&gt;100",E268/D268*100),"-")</f>
        <v>30.588215592787783</v>
      </c>
    </row>
    <row r="269" spans="1:6" ht="12.75" customHeight="1" x14ac:dyDescent="0.2">
      <c r="A269" s="53">
        <v>3821</v>
      </c>
      <c r="B269" s="85" t="s">
        <v>575</v>
      </c>
      <c r="C269" s="50" t="s">
        <v>576</v>
      </c>
      <c r="D269" s="242">
        <v>180340.17</v>
      </c>
      <c r="E269" s="242">
        <v>55162.84</v>
      </c>
      <c r="F269" s="52">
        <f t="shared" si="72"/>
        <v>30.588215592787783</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265.45</v>
      </c>
      <c r="F273" s="52" t="str">
        <f t="shared" ref="F273:F284" si="74">IF(D273&lt;&gt;0,IF(E273/D273&gt;=100,"&gt;&gt;100",E273/D273*100),"-")</f>
        <v>-</v>
      </c>
    </row>
    <row r="274" spans="1:6" ht="12.75" customHeight="1" x14ac:dyDescent="0.2">
      <c r="A274" s="53">
        <v>3831</v>
      </c>
      <c r="B274" s="85" t="s">
        <v>585</v>
      </c>
      <c r="C274" s="50" t="s">
        <v>586</v>
      </c>
      <c r="D274" s="242"/>
      <c r="E274" s="242">
        <v>265.45</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26539.46</v>
      </c>
      <c r="E279" s="51">
        <f t="shared" si="75"/>
        <v>10764.54</v>
      </c>
      <c r="F279" s="52">
        <f t="shared" si="74"/>
        <v>40.560508766945524</v>
      </c>
    </row>
    <row r="280" spans="1:6" ht="24" x14ac:dyDescent="0.2">
      <c r="A280" s="53">
        <v>3861</v>
      </c>
      <c r="B280" s="85" t="s">
        <v>596</v>
      </c>
      <c r="C280" s="50" t="s">
        <v>597</v>
      </c>
      <c r="D280" s="242">
        <v>0</v>
      </c>
      <c r="E280" s="242"/>
      <c r="F280" s="52" t="str">
        <f t="shared" si="74"/>
        <v>-</v>
      </c>
    </row>
    <row r="281" spans="1:6" ht="24" x14ac:dyDescent="0.2">
      <c r="A281" s="53">
        <v>3862</v>
      </c>
      <c r="B281" s="85" t="s">
        <v>598</v>
      </c>
      <c r="C281" s="50" t="s">
        <v>599</v>
      </c>
      <c r="D281" s="242">
        <v>26539.46</v>
      </c>
      <c r="E281" s="242">
        <v>10764.54</v>
      </c>
      <c r="F281" s="52">
        <f t="shared" si="74"/>
        <v>40.560508766945524</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6769691.2100000009</v>
      </c>
      <c r="E289" s="51">
        <f t="shared" si="79"/>
        <v>7761933.1900000004</v>
      </c>
      <c r="F289" s="52">
        <f t="shared" si="76"/>
        <v>114.65712318656848</v>
      </c>
    </row>
    <row r="290" spans="1:6" ht="12.75" customHeight="1" x14ac:dyDescent="0.2">
      <c r="A290" s="53" t="s">
        <v>606</v>
      </c>
      <c r="B290" s="85" t="s">
        <v>617</v>
      </c>
      <c r="C290" s="50" t="s">
        <v>618</v>
      </c>
      <c r="D290" s="51">
        <f>IF(D6&gt;=D289,D6-D289,0)</f>
        <v>2887872.1199999992</v>
      </c>
      <c r="E290" s="51">
        <f>IF(E6&gt;=E289,E6-E289,0)</f>
        <v>4845462.1599999992</v>
      </c>
      <c r="F290" s="52">
        <f t="shared" si="76"/>
        <v>167.78659021785219</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1143895.94</v>
      </c>
      <c r="E292" s="242">
        <v>1686269.72</v>
      </c>
      <c r="F292" s="52">
        <f t="shared" si="76"/>
        <v>147.41460836026747</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152307.5</v>
      </c>
      <c r="E294" s="242">
        <v>283135.06</v>
      </c>
      <c r="F294" s="52">
        <f t="shared" si="76"/>
        <v>185.89699128407992</v>
      </c>
    </row>
    <row r="295" spans="1:6" ht="24" x14ac:dyDescent="0.2">
      <c r="A295" s="53">
        <v>9661</v>
      </c>
      <c r="B295" s="85" t="s">
        <v>627</v>
      </c>
      <c r="C295" s="50" t="s">
        <v>628</v>
      </c>
      <c r="D295" s="242">
        <v>44.9</v>
      </c>
      <c r="E295" s="242">
        <v>802.03</v>
      </c>
      <c r="F295" s="52">
        <f t="shared" si="76"/>
        <v>1786.2583518930958</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40519.440000000002</v>
      </c>
      <c r="E298" s="51">
        <f t="shared" si="80"/>
        <v>102681.2</v>
      </c>
      <c r="F298" s="52">
        <f t="shared" ref="F298:F418" si="81">IF(D298&lt;&gt;0,IF(E298/D298&gt;=100,"&gt;&gt;100",E298/D298*100),"-")</f>
        <v>253.41218930962521</v>
      </c>
    </row>
    <row r="299" spans="1:6" ht="12.75" customHeight="1" x14ac:dyDescent="0.2">
      <c r="A299" s="53">
        <v>71</v>
      </c>
      <c r="B299" s="85" t="s">
        <v>634</v>
      </c>
      <c r="C299" s="50" t="s">
        <v>635</v>
      </c>
      <c r="D299" s="51">
        <f t="shared" ref="D299:E299" si="82">D300+D304</f>
        <v>23972.14</v>
      </c>
      <c r="E299" s="51">
        <f t="shared" si="82"/>
        <v>96294.65</v>
      </c>
      <c r="F299" s="52">
        <f t="shared" si="81"/>
        <v>401.69400812776831</v>
      </c>
    </row>
    <row r="300" spans="1:6" ht="24" x14ac:dyDescent="0.2">
      <c r="A300" s="53">
        <v>711</v>
      </c>
      <c r="B300" s="85" t="s">
        <v>636</v>
      </c>
      <c r="C300" s="50" t="s">
        <v>637</v>
      </c>
      <c r="D300" s="51">
        <f t="shared" ref="D300:E300" si="83">SUM(D301:D303)</f>
        <v>23972.14</v>
      </c>
      <c r="E300" s="51">
        <f t="shared" si="83"/>
        <v>96294.65</v>
      </c>
      <c r="F300" s="52">
        <f t="shared" si="81"/>
        <v>401.69400812776831</v>
      </c>
    </row>
    <row r="301" spans="1:6" ht="12.75" customHeight="1" x14ac:dyDescent="0.2">
      <c r="A301" s="53">
        <v>7111</v>
      </c>
      <c r="B301" s="85" t="s">
        <v>638</v>
      </c>
      <c r="C301" s="50" t="s">
        <v>639</v>
      </c>
      <c r="D301" s="242">
        <v>23972.14</v>
      </c>
      <c r="E301" s="242">
        <v>96294.65</v>
      </c>
      <c r="F301" s="52">
        <f t="shared" si="81"/>
        <v>401.69400812776831</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16547.3</v>
      </c>
      <c r="E311" s="51">
        <f t="shared" si="85"/>
        <v>6386.55</v>
      </c>
      <c r="F311" s="52">
        <f t="shared" si="81"/>
        <v>38.595722565010611</v>
      </c>
    </row>
    <row r="312" spans="1:6" ht="12.75" customHeight="1" x14ac:dyDescent="0.2">
      <c r="A312" s="53">
        <v>721</v>
      </c>
      <c r="B312" s="85" t="s">
        <v>660</v>
      </c>
      <c r="C312" s="50" t="s">
        <v>661</v>
      </c>
      <c r="D312" s="51">
        <f t="shared" ref="D312:E312" si="86">SUM(D313:D316)</f>
        <v>16547.3</v>
      </c>
      <c r="E312" s="51">
        <f t="shared" si="86"/>
        <v>6386.55</v>
      </c>
      <c r="F312" s="52">
        <f t="shared" si="81"/>
        <v>38.595722565010611</v>
      </c>
    </row>
    <row r="313" spans="1:6" ht="12.75" customHeight="1" x14ac:dyDescent="0.2">
      <c r="A313" s="53">
        <v>7211</v>
      </c>
      <c r="B313" s="85" t="s">
        <v>662</v>
      </c>
      <c r="C313" s="50" t="s">
        <v>663</v>
      </c>
      <c r="D313" s="242">
        <v>16547.3</v>
      </c>
      <c r="E313" s="242">
        <v>6386.55</v>
      </c>
      <c r="F313" s="52">
        <f t="shared" si="81"/>
        <v>38.595722565010611</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2315393.19</v>
      </c>
      <c r="E350" s="51">
        <f t="shared" si="95"/>
        <v>4526257.28</v>
      </c>
      <c r="F350" s="52">
        <f t="shared" si="81"/>
        <v>195.48547087158013</v>
      </c>
    </row>
    <row r="351" spans="1:6" ht="12.75" customHeight="1" x14ac:dyDescent="0.2">
      <c r="A351" s="53">
        <v>41</v>
      </c>
      <c r="B351" s="85" t="s">
        <v>738</v>
      </c>
      <c r="C351" s="50" t="s">
        <v>739</v>
      </c>
      <c r="D351" s="51">
        <f t="shared" ref="D351:E351" si="96">D352+D356</f>
        <v>161522.23000000001</v>
      </c>
      <c r="E351" s="51">
        <f t="shared" si="96"/>
        <v>161525.12</v>
      </c>
      <c r="F351" s="52">
        <f t="shared" si="81"/>
        <v>100.0017892274023</v>
      </c>
    </row>
    <row r="352" spans="1:6" ht="12.75" customHeight="1" x14ac:dyDescent="0.2">
      <c r="A352" s="53">
        <v>411</v>
      </c>
      <c r="B352" s="85" t="s">
        <v>740</v>
      </c>
      <c r="C352" s="50" t="s">
        <v>741</v>
      </c>
      <c r="D352" s="51">
        <f t="shared" ref="D352:E352" si="97">SUM(D353:D355)</f>
        <v>161522.23000000001</v>
      </c>
      <c r="E352" s="51">
        <f t="shared" si="97"/>
        <v>161525.12</v>
      </c>
      <c r="F352" s="52">
        <f t="shared" si="81"/>
        <v>100.0017892274023</v>
      </c>
    </row>
    <row r="353" spans="1:6" ht="12.75" customHeight="1" x14ac:dyDescent="0.2">
      <c r="A353" s="53">
        <v>4111</v>
      </c>
      <c r="B353" s="85" t="s">
        <v>638</v>
      </c>
      <c r="C353" s="50" t="s">
        <v>742</v>
      </c>
      <c r="D353" s="242">
        <v>161522.23000000001</v>
      </c>
      <c r="E353" s="242">
        <v>161525.12</v>
      </c>
      <c r="F353" s="52">
        <f t="shared" si="81"/>
        <v>100.0017892274023</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2087956.2399999998</v>
      </c>
      <c r="E363" s="51">
        <f t="shared" si="99"/>
        <v>4160156.59</v>
      </c>
      <c r="F363" s="52">
        <f t="shared" si="81"/>
        <v>199.24539175208002</v>
      </c>
    </row>
    <row r="364" spans="1:6" ht="12.75" customHeight="1" x14ac:dyDescent="0.2">
      <c r="A364" s="53">
        <v>421</v>
      </c>
      <c r="B364" s="85" t="s">
        <v>756</v>
      </c>
      <c r="C364" s="50" t="s">
        <v>757</v>
      </c>
      <c r="D364" s="51">
        <f t="shared" ref="D364:E364" si="100">SUM(D365:D368)</f>
        <v>1678817.17</v>
      </c>
      <c r="E364" s="51">
        <f t="shared" si="100"/>
        <v>3753538.67</v>
      </c>
      <c r="F364" s="52">
        <f t="shared" si="81"/>
        <v>223.58233743820955</v>
      </c>
    </row>
    <row r="365" spans="1:6" ht="12.75" customHeight="1" x14ac:dyDescent="0.2">
      <c r="A365" s="53">
        <v>4211</v>
      </c>
      <c r="B365" s="85" t="s">
        <v>662</v>
      </c>
      <c r="C365" s="50" t="s">
        <v>758</v>
      </c>
      <c r="D365" s="242">
        <v>32631.58</v>
      </c>
      <c r="E365" s="242">
        <v>35009.74</v>
      </c>
      <c r="F365" s="52">
        <f t="shared" si="81"/>
        <v>107.28790944232549</v>
      </c>
    </row>
    <row r="366" spans="1:6" ht="12.75" customHeight="1" x14ac:dyDescent="0.2">
      <c r="A366" s="53">
        <v>4212</v>
      </c>
      <c r="B366" s="85" t="s">
        <v>664</v>
      </c>
      <c r="C366" s="50" t="s">
        <v>759</v>
      </c>
      <c r="D366" s="242">
        <v>826054.29</v>
      </c>
      <c r="E366" s="242">
        <v>3024979.34</v>
      </c>
      <c r="F366" s="52">
        <f t="shared" si="81"/>
        <v>366.19619032545666</v>
      </c>
    </row>
    <row r="367" spans="1:6" ht="12.75" customHeight="1" x14ac:dyDescent="0.2">
      <c r="A367" s="53">
        <v>4213</v>
      </c>
      <c r="B367" s="85" t="s">
        <v>666</v>
      </c>
      <c r="C367" s="50" t="s">
        <v>760</v>
      </c>
      <c r="D367" s="242">
        <v>189594</v>
      </c>
      <c r="E367" s="242">
        <v>663421.61</v>
      </c>
      <c r="F367" s="52">
        <f t="shared" si="81"/>
        <v>349.91698576959186</v>
      </c>
    </row>
    <row r="368" spans="1:6" ht="12.75" customHeight="1" x14ac:dyDescent="0.2">
      <c r="A368" s="53">
        <v>4214</v>
      </c>
      <c r="B368" s="85" t="s">
        <v>668</v>
      </c>
      <c r="C368" s="50" t="s">
        <v>761</v>
      </c>
      <c r="D368" s="242">
        <v>630537.30000000005</v>
      </c>
      <c r="E368" s="242">
        <v>30127.98</v>
      </c>
      <c r="F368" s="52">
        <f t="shared" si="81"/>
        <v>4.7781439734017317</v>
      </c>
    </row>
    <row r="369" spans="1:6" ht="12.75" customHeight="1" x14ac:dyDescent="0.2">
      <c r="A369" s="53">
        <v>422</v>
      </c>
      <c r="B369" s="85" t="s">
        <v>762</v>
      </c>
      <c r="C369" s="50" t="s">
        <v>763</v>
      </c>
      <c r="D369" s="51">
        <f t="shared" ref="D369:E369" si="101">SUM(D370:D377)</f>
        <v>318187.18</v>
      </c>
      <c r="E369" s="51">
        <f t="shared" si="101"/>
        <v>364199.61</v>
      </c>
      <c r="F369" s="52">
        <f t="shared" si="81"/>
        <v>114.46080574333635</v>
      </c>
    </row>
    <row r="370" spans="1:6" ht="12.75" customHeight="1" x14ac:dyDescent="0.2">
      <c r="A370" s="53">
        <v>4221</v>
      </c>
      <c r="B370" s="85" t="s">
        <v>672</v>
      </c>
      <c r="C370" s="50" t="s">
        <v>764</v>
      </c>
      <c r="D370" s="242">
        <v>187505.04</v>
      </c>
      <c r="E370" s="242">
        <v>105653.2</v>
      </c>
      <c r="F370" s="52">
        <f t="shared" si="81"/>
        <v>56.346858729770673</v>
      </c>
    </row>
    <row r="371" spans="1:6" ht="12.75" customHeight="1" x14ac:dyDescent="0.2">
      <c r="A371" s="53">
        <v>4222</v>
      </c>
      <c r="B371" s="85" t="s">
        <v>765</v>
      </c>
      <c r="C371" s="50" t="s">
        <v>766</v>
      </c>
      <c r="D371" s="242">
        <v>37505.949999999997</v>
      </c>
      <c r="E371" s="242">
        <v>12260.92</v>
      </c>
      <c r="F371" s="52">
        <f t="shared" si="81"/>
        <v>32.690599758171707</v>
      </c>
    </row>
    <row r="372" spans="1:6" ht="12.75" customHeight="1" x14ac:dyDescent="0.2">
      <c r="A372" s="53">
        <v>4223</v>
      </c>
      <c r="B372" s="85" t="s">
        <v>676</v>
      </c>
      <c r="C372" s="50" t="s">
        <v>767</v>
      </c>
      <c r="D372" s="242">
        <v>13641.05</v>
      </c>
      <c r="E372" s="242">
        <v>17882.400000000001</v>
      </c>
      <c r="F372" s="52">
        <f t="shared" si="81"/>
        <v>131.09254786105177</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79535.14</v>
      </c>
      <c r="E376" s="242">
        <v>228403.09</v>
      </c>
      <c r="F376" s="52">
        <f t="shared" si="81"/>
        <v>287.17255039722062</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20596.400000000001</v>
      </c>
      <c r="E383" s="51">
        <f t="shared" si="103"/>
        <v>22037.68</v>
      </c>
      <c r="F383" s="52">
        <f t="shared" si="81"/>
        <v>106.997727758249</v>
      </c>
    </row>
    <row r="384" spans="1:6" ht="12.75" customHeight="1" x14ac:dyDescent="0.2">
      <c r="A384" s="53">
        <v>4241</v>
      </c>
      <c r="B384" s="85" t="s">
        <v>781</v>
      </c>
      <c r="C384" s="50" t="s">
        <v>782</v>
      </c>
      <c r="D384" s="242">
        <v>20396.09</v>
      </c>
      <c r="E384" s="242">
        <v>21545.72</v>
      </c>
      <c r="F384" s="52">
        <f t="shared" si="81"/>
        <v>105.63652150975997</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200.31</v>
      </c>
      <c r="E387" s="242">
        <v>491.96</v>
      </c>
      <c r="F387" s="52">
        <f t="shared" si="81"/>
        <v>245.59932105236882</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70355.489999999991</v>
      </c>
      <c r="E391" s="51">
        <f t="shared" si="105"/>
        <v>20380.63</v>
      </c>
      <c r="F391" s="52">
        <f t="shared" si="81"/>
        <v>28.96807342255736</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1987.5</v>
      </c>
      <c r="E393" s="242">
        <v>2005.63</v>
      </c>
      <c r="F393" s="52">
        <f t="shared" si="81"/>
        <v>100.91220125786164</v>
      </c>
    </row>
    <row r="394" spans="1:6" ht="12.75" customHeight="1" x14ac:dyDescent="0.2">
      <c r="A394" s="53">
        <v>4263</v>
      </c>
      <c r="B394" s="85" t="s">
        <v>720</v>
      </c>
      <c r="C394" s="50" t="s">
        <v>795</v>
      </c>
      <c r="D394" s="242">
        <v>62437.99</v>
      </c>
      <c r="E394" s="242">
        <v>5500</v>
      </c>
      <c r="F394" s="52">
        <f t="shared" si="81"/>
        <v>8.8087396791600749</v>
      </c>
    </row>
    <row r="395" spans="1:6" ht="12.75" customHeight="1" x14ac:dyDescent="0.2">
      <c r="A395" s="53">
        <v>4264</v>
      </c>
      <c r="B395" s="85" t="s">
        <v>722</v>
      </c>
      <c r="C395" s="50" t="s">
        <v>796</v>
      </c>
      <c r="D395" s="242">
        <v>5930</v>
      </c>
      <c r="E395" s="242">
        <v>12875</v>
      </c>
      <c r="F395" s="52">
        <f t="shared" si="81"/>
        <v>217.11635750421587</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65914.720000000001</v>
      </c>
      <c r="E402" s="51">
        <f t="shared" si="109"/>
        <v>204575.57</v>
      </c>
      <c r="F402" s="52">
        <f t="shared" si="81"/>
        <v>310.36401277286774</v>
      </c>
    </row>
    <row r="403" spans="1:6" ht="12.75" customHeight="1" x14ac:dyDescent="0.2">
      <c r="A403" s="53">
        <v>451</v>
      </c>
      <c r="B403" s="85" t="s">
        <v>809</v>
      </c>
      <c r="C403" s="50" t="s">
        <v>810</v>
      </c>
      <c r="D403" s="242">
        <v>65914.720000000001</v>
      </c>
      <c r="E403" s="242">
        <v>204575.57</v>
      </c>
      <c r="F403" s="52">
        <f t="shared" si="81"/>
        <v>310.36401277286774</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2274873.75</v>
      </c>
      <c r="E408" s="51">
        <f t="shared" si="111"/>
        <v>4423576.08</v>
      </c>
      <c r="F408" s="52">
        <f t="shared" si="81"/>
        <v>194.45369572707057</v>
      </c>
    </row>
    <row r="409" spans="1:6" ht="12.75" customHeight="1" x14ac:dyDescent="0.2">
      <c r="A409" s="53">
        <v>92212</v>
      </c>
      <c r="B409" s="85" t="s">
        <v>821</v>
      </c>
      <c r="C409" s="50" t="s">
        <v>822</v>
      </c>
      <c r="D409" s="242">
        <v>181814.33</v>
      </c>
      <c r="E409" s="242">
        <v>41421.839999999997</v>
      </c>
      <c r="F409" s="52">
        <f t="shared" si="81"/>
        <v>22.7824946471491</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41708.53</v>
      </c>
      <c r="E411" s="242">
        <v>94272.42</v>
      </c>
      <c r="F411" s="52">
        <f t="shared" si="81"/>
        <v>226.02671443946841</v>
      </c>
    </row>
    <row r="412" spans="1:6" ht="12.75" customHeight="1" x14ac:dyDescent="0.2">
      <c r="A412" s="53" t="s">
        <v>606</v>
      </c>
      <c r="B412" s="85" t="s">
        <v>827</v>
      </c>
      <c r="C412" s="50" t="s">
        <v>828</v>
      </c>
      <c r="D412" s="51">
        <f>D6+D298</f>
        <v>9698082.7699999996</v>
      </c>
      <c r="E412" s="51">
        <f>E6+E298</f>
        <v>12710076.549999999</v>
      </c>
      <c r="F412" s="52">
        <f t="shared" si="81"/>
        <v>131.05762088685492</v>
      </c>
    </row>
    <row r="413" spans="1:6" ht="12.75" customHeight="1" x14ac:dyDescent="0.2">
      <c r="A413" s="53" t="s">
        <v>606</v>
      </c>
      <c r="B413" s="85" t="s">
        <v>829</v>
      </c>
      <c r="C413" s="50" t="s">
        <v>830</v>
      </c>
      <c r="D413" s="51">
        <f t="shared" ref="D413:E413" si="112">D289+D350</f>
        <v>9085084.4000000004</v>
      </c>
      <c r="E413" s="51">
        <f t="shared" si="112"/>
        <v>12288190.470000001</v>
      </c>
      <c r="F413" s="52">
        <f t="shared" si="81"/>
        <v>135.25675633789379</v>
      </c>
    </row>
    <row r="414" spans="1:6" ht="12.75" customHeight="1" x14ac:dyDescent="0.2">
      <c r="A414" s="53" t="s">
        <v>606</v>
      </c>
      <c r="B414" s="85" t="s">
        <v>831</v>
      </c>
      <c r="C414" s="50" t="s">
        <v>832</v>
      </c>
      <c r="D414" s="51">
        <f t="shared" ref="D414:E414" si="113">IF(D412&gt;=D413,D412-D413,0)</f>
        <v>612998.36999999918</v>
      </c>
      <c r="E414" s="51">
        <f t="shared" si="113"/>
        <v>421886.07999999821</v>
      </c>
      <c r="F414" s="52">
        <f t="shared" si="81"/>
        <v>68.823360819050592</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1325710.27</v>
      </c>
      <c r="E416" s="51">
        <f t="shared" si="115"/>
        <v>1727691.56</v>
      </c>
      <c r="F416" s="52">
        <f t="shared" si="81"/>
        <v>130.32195639549508</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194016.03</v>
      </c>
      <c r="E418" s="62">
        <f t="shared" si="117"/>
        <v>377407.48</v>
      </c>
      <c r="F418" s="57">
        <f t="shared" si="81"/>
        <v>194.52386485797075</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660</v>
      </c>
      <c r="E420" s="51">
        <f t="shared" si="118"/>
        <v>330000</v>
      </c>
      <c r="F420" s="52" t="str">
        <f t="shared" ref="F420:F647" si="119">IF(D420&lt;&gt;0,IF(E420/D420&gt;=100,"&gt;&gt;100",E420/D420*100),"-")</f>
        <v>&gt;&gt;100</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660</v>
      </c>
      <c r="E472" s="51">
        <f t="shared" si="133"/>
        <v>0</v>
      </c>
      <c r="F472" s="52">
        <f t="shared" si="119"/>
        <v>0</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660</v>
      </c>
      <c r="E481" s="51">
        <f t="shared" si="136"/>
        <v>0</v>
      </c>
      <c r="F481" s="52">
        <f t="shared" si="119"/>
        <v>0</v>
      </c>
    </row>
    <row r="482" spans="1:6" ht="12.75" customHeight="1" x14ac:dyDescent="0.2">
      <c r="A482" s="53">
        <v>8341</v>
      </c>
      <c r="B482" s="85" t="s">
        <v>968</v>
      </c>
      <c r="C482" s="50" t="s">
        <v>969</v>
      </c>
      <c r="D482" s="242">
        <v>660</v>
      </c>
      <c r="E482" s="242"/>
      <c r="F482" s="52">
        <f t="shared" si="119"/>
        <v>0</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330000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330000</v>
      </c>
      <c r="F490" s="52" t="str">
        <f t="shared" si="119"/>
        <v>-</v>
      </c>
    </row>
    <row r="491" spans="1:6" ht="12.75" customHeight="1" x14ac:dyDescent="0.2">
      <c r="A491" s="53">
        <v>8422</v>
      </c>
      <c r="B491" s="85" t="s">
        <v>986</v>
      </c>
      <c r="C491" s="50" t="s">
        <v>987</v>
      </c>
      <c r="D491" s="242"/>
      <c r="E491" s="242">
        <v>330000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211017.00999999998</v>
      </c>
      <c r="E528" s="51">
        <f t="shared" si="148"/>
        <v>210353.39</v>
      </c>
      <c r="F528" s="52">
        <f t="shared" si="119"/>
        <v>99.685513504337891</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663.61</v>
      </c>
      <c r="E580" s="51">
        <f t="shared" si="162"/>
        <v>0</v>
      </c>
      <c r="F580" s="52">
        <f t="shared" si="119"/>
        <v>0</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663.61</v>
      </c>
      <c r="E585" s="51">
        <f t="shared" si="164"/>
        <v>0</v>
      </c>
      <c r="F585" s="52">
        <f t="shared" si="119"/>
        <v>0</v>
      </c>
    </row>
    <row r="586" spans="1:6" ht="12.75" customHeight="1" x14ac:dyDescent="0.2">
      <c r="A586" s="53">
        <v>5321</v>
      </c>
      <c r="B586" s="85" t="s">
        <v>1168</v>
      </c>
      <c r="C586" s="50" t="s">
        <v>1169</v>
      </c>
      <c r="D586" s="242">
        <v>663.61</v>
      </c>
      <c r="E586" s="242"/>
      <c r="F586" s="52">
        <f t="shared" si="119"/>
        <v>0</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210353.4</v>
      </c>
      <c r="E593" s="51">
        <f t="shared" si="167"/>
        <v>210353.39</v>
      </c>
      <c r="F593" s="52">
        <f t="shared" si="119"/>
        <v>99.999995246095381</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24541.439999999999</v>
      </c>
      <c r="E599" s="51">
        <f t="shared" si="169"/>
        <v>24541.439999999999</v>
      </c>
      <c r="F599" s="52">
        <f t="shared" si="119"/>
        <v>100</v>
      </c>
    </row>
    <row r="600" spans="1:6" ht="12.75" customHeight="1" x14ac:dyDescent="0.2">
      <c r="A600" s="53">
        <v>5422</v>
      </c>
      <c r="B600" s="85" t="s">
        <v>1195</v>
      </c>
      <c r="C600" s="50" t="s">
        <v>1196</v>
      </c>
      <c r="D600" s="242">
        <v>24541.439999999999</v>
      </c>
      <c r="E600" s="242">
        <v>24541.439999999999</v>
      </c>
      <c r="F600" s="52">
        <f t="shared" si="119"/>
        <v>100</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185811.96</v>
      </c>
      <c r="E605" s="51">
        <f t="shared" si="171"/>
        <v>185811.95</v>
      </c>
      <c r="F605" s="52">
        <f t="shared" si="119"/>
        <v>99.999994618215112</v>
      </c>
    </row>
    <row r="606" spans="1:6" ht="24" x14ac:dyDescent="0.2">
      <c r="A606" s="53">
        <v>5443</v>
      </c>
      <c r="B606" s="85" t="s">
        <v>1207</v>
      </c>
      <c r="C606" s="50" t="s">
        <v>1208</v>
      </c>
      <c r="D606" s="242">
        <v>185811.96</v>
      </c>
      <c r="E606" s="242">
        <v>185811.95</v>
      </c>
      <c r="F606" s="52">
        <f t="shared" si="119"/>
        <v>99.999994618215112</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119646.60999999999</v>
      </c>
      <c r="F635" s="52" t="str">
        <f t="shared" si="119"/>
        <v>-</v>
      </c>
    </row>
    <row r="636" spans="1:6" ht="12.75" customHeight="1" x14ac:dyDescent="0.2">
      <c r="A636" s="53" t="s">
        <v>606</v>
      </c>
      <c r="B636" s="85" t="s">
        <v>1267</v>
      </c>
      <c r="C636" s="50" t="s">
        <v>1268</v>
      </c>
      <c r="D636" s="51">
        <f t="shared" ref="D636:E636" si="179">IF(D528-D420&gt;=0,D528-D420,0)</f>
        <v>210357.00999999998</v>
      </c>
      <c r="E636" s="51">
        <f t="shared" si="179"/>
        <v>0</v>
      </c>
      <c r="F636" s="52">
        <f t="shared" si="119"/>
        <v>0</v>
      </c>
    </row>
    <row r="637" spans="1:6" ht="12.75" customHeight="1" x14ac:dyDescent="0.2">
      <c r="A637" s="53">
        <v>92213</v>
      </c>
      <c r="B637" s="85" t="s">
        <v>1269</v>
      </c>
      <c r="C637" s="50" t="s">
        <v>1270</v>
      </c>
      <c r="D637" s="242">
        <v>0</v>
      </c>
      <c r="E637" s="242">
        <v>660.06</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9698742.7699999996</v>
      </c>
      <c r="E639" s="51">
        <f t="shared" si="180"/>
        <v>13040076.549999999</v>
      </c>
      <c r="F639" s="52">
        <f t="shared" si="119"/>
        <v>134.45120526688638</v>
      </c>
    </row>
    <row r="640" spans="1:6" ht="12.75" customHeight="1" x14ac:dyDescent="0.2">
      <c r="A640" s="53" t="s">
        <v>606</v>
      </c>
      <c r="B640" s="85" t="s">
        <v>1275</v>
      </c>
      <c r="C640" s="50" t="s">
        <v>1276</v>
      </c>
      <c r="D640" s="51">
        <f t="shared" ref="D640:E640" si="181">D413+D528</f>
        <v>9296101.4100000001</v>
      </c>
      <c r="E640" s="51">
        <f t="shared" si="181"/>
        <v>12498543.860000001</v>
      </c>
      <c r="F640" s="52">
        <f t="shared" si="119"/>
        <v>134.4493063140971</v>
      </c>
    </row>
    <row r="641" spans="1:6" ht="12.75" customHeight="1" x14ac:dyDescent="0.2">
      <c r="A641" s="53" t="s">
        <v>606</v>
      </c>
      <c r="B641" s="85" t="s">
        <v>1277</v>
      </c>
      <c r="C641" s="50" t="s">
        <v>1278</v>
      </c>
      <c r="D641" s="51">
        <f t="shared" ref="D641:E641" si="182">IF(D639&gt;=D640,D639-D640,0)</f>
        <v>402641.3599999994</v>
      </c>
      <c r="E641" s="51">
        <f t="shared" si="182"/>
        <v>541532.68999999762</v>
      </c>
      <c r="F641" s="52">
        <f t="shared" si="119"/>
        <v>134.49504790069219</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1325710.27</v>
      </c>
      <c r="E643" s="51">
        <f t="shared" si="184"/>
        <v>1728351.62</v>
      </c>
      <c r="F643" s="52">
        <f t="shared" si="119"/>
        <v>130.37174555493186</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1728351.6299999994</v>
      </c>
      <c r="E645" s="51">
        <f t="shared" si="186"/>
        <v>2269884.3099999977</v>
      </c>
      <c r="F645" s="52">
        <f t="shared" si="119"/>
        <v>131.3323209583225</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114758.19</v>
      </c>
      <c r="E647" s="243">
        <v>188564.36</v>
      </c>
      <c r="F647" s="57">
        <f t="shared" si="119"/>
        <v>164.31451210584621</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2077682.15</v>
      </c>
      <c r="E649" s="242">
        <v>2535751.7000000002</v>
      </c>
      <c r="F649" s="52">
        <f t="shared" ref="F649:F724" si="188">IF(D649&lt;&gt;0,IF(E649/D649&gt;=100,"&gt;&gt;100",E649/D649*100),"-")</f>
        <v>122.04714277398014</v>
      </c>
    </row>
    <row r="650" spans="1:6" ht="12.75" customHeight="1" x14ac:dyDescent="0.2">
      <c r="A650" s="53" t="s">
        <v>1294</v>
      </c>
      <c r="B650" s="85" t="s">
        <v>1295</v>
      </c>
      <c r="C650" s="50" t="s">
        <v>1294</v>
      </c>
      <c r="D650" s="242">
        <v>10116712.41</v>
      </c>
      <c r="E650" s="242">
        <v>13908723.439999999</v>
      </c>
      <c r="F650" s="52">
        <f t="shared" si="188"/>
        <v>137.48264135937814</v>
      </c>
    </row>
    <row r="651" spans="1:6" ht="12.75" customHeight="1" x14ac:dyDescent="0.2">
      <c r="A651" s="53" t="s">
        <v>1296</v>
      </c>
      <c r="B651" s="85" t="s">
        <v>1297</v>
      </c>
      <c r="C651" s="50" t="s">
        <v>1296</v>
      </c>
      <c r="D651" s="242">
        <v>9658642.8599999994</v>
      </c>
      <c r="E651" s="242">
        <v>13255646.449999999</v>
      </c>
      <c r="F651" s="52">
        <f t="shared" si="188"/>
        <v>137.24129406312886</v>
      </c>
    </row>
    <row r="652" spans="1:6" ht="24" x14ac:dyDescent="0.2">
      <c r="A652" s="53">
        <v>11</v>
      </c>
      <c r="B652" s="85" t="s">
        <v>1298</v>
      </c>
      <c r="C652" s="50" t="s">
        <v>1299</v>
      </c>
      <c r="D652" s="51">
        <f t="shared" ref="D652:E652" si="189">+D649+D650-D651</f>
        <v>2535751.7000000011</v>
      </c>
      <c r="E652" s="51">
        <f t="shared" si="189"/>
        <v>3188828.6900000013</v>
      </c>
      <c r="F652" s="52">
        <f t="shared" si="188"/>
        <v>125.75476889160717</v>
      </c>
    </row>
    <row r="653" spans="1:6" ht="24" x14ac:dyDescent="0.2">
      <c r="A653" s="53" t="s">
        <v>606</v>
      </c>
      <c r="B653" s="85" t="s">
        <v>1300</v>
      </c>
      <c r="C653" s="50" t="s">
        <v>1301</v>
      </c>
      <c r="D653" s="262">
        <v>20</v>
      </c>
      <c r="E653" s="262">
        <v>21</v>
      </c>
      <c r="F653" s="52">
        <f t="shared" si="188"/>
        <v>105</v>
      </c>
    </row>
    <row r="654" spans="1:6" ht="24" x14ac:dyDescent="0.2">
      <c r="A654" s="53" t="s">
        <v>606</v>
      </c>
      <c r="B654" s="85" t="s">
        <v>1302</v>
      </c>
      <c r="C654" s="50" t="s">
        <v>1303</v>
      </c>
      <c r="D654" s="262">
        <v>43</v>
      </c>
      <c r="E654" s="262">
        <v>45</v>
      </c>
      <c r="F654" s="52">
        <f t="shared" si="188"/>
        <v>104.65116279069768</v>
      </c>
    </row>
    <row r="655" spans="1:6" ht="12.75" customHeight="1" x14ac:dyDescent="0.2">
      <c r="A655" s="53" t="s">
        <v>606</v>
      </c>
      <c r="B655" s="85" t="s">
        <v>1304</v>
      </c>
      <c r="C655" s="50" t="s">
        <v>1305</v>
      </c>
      <c r="D655" s="262">
        <v>19</v>
      </c>
      <c r="E655" s="262">
        <v>19</v>
      </c>
      <c r="F655" s="52">
        <f t="shared" si="188"/>
        <v>100</v>
      </c>
    </row>
    <row r="656" spans="1:6" ht="12.75" customHeight="1" x14ac:dyDescent="0.2">
      <c r="A656" s="53" t="s">
        <v>606</v>
      </c>
      <c r="B656" s="85" t="s">
        <v>1306</v>
      </c>
      <c r="C656" s="50" t="s">
        <v>1307</v>
      </c>
      <c r="D656" s="262">
        <v>40</v>
      </c>
      <c r="E656" s="262">
        <v>42</v>
      </c>
      <c r="F656" s="52">
        <f t="shared" si="188"/>
        <v>105</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103922.65</v>
      </c>
      <c r="F661" s="52" t="str">
        <f t="shared" si="188"/>
        <v>-</v>
      </c>
    </row>
    <row r="662" spans="1:6" ht="12.75" customHeight="1" x14ac:dyDescent="0.2">
      <c r="A662" s="53">
        <v>63312</v>
      </c>
      <c r="B662" s="85" t="s">
        <v>1319</v>
      </c>
      <c r="C662" s="50" t="s">
        <v>1320</v>
      </c>
      <c r="D662" s="242">
        <v>70205.5</v>
      </c>
      <c r="E662" s="242">
        <v>2654</v>
      </c>
      <c r="F662" s="52">
        <f t="shared" si="188"/>
        <v>3.7803306008788486</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12449.48</v>
      </c>
      <c r="E665" s="242">
        <v>9781.9599999999991</v>
      </c>
      <c r="F665" s="52">
        <f t="shared" si="188"/>
        <v>78.573241613304319</v>
      </c>
    </row>
    <row r="666" spans="1:6" ht="12.75" customHeight="1" x14ac:dyDescent="0.2">
      <c r="A666" s="53">
        <v>63322</v>
      </c>
      <c r="B666" s="85" t="s">
        <v>1327</v>
      </c>
      <c r="C666" s="50" t="s">
        <v>1328</v>
      </c>
      <c r="D666" s="242">
        <v>15087.97</v>
      </c>
      <c r="E666" s="242">
        <v>240600</v>
      </c>
      <c r="F666" s="52">
        <f t="shared" si="188"/>
        <v>1594.6479214897697</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3923.27</v>
      </c>
      <c r="E675" s="242">
        <v>4226</v>
      </c>
      <c r="F675" s="52">
        <f t="shared" si="188"/>
        <v>107.71626729743301</v>
      </c>
    </row>
    <row r="676" spans="1:6" ht="24" x14ac:dyDescent="0.2">
      <c r="A676" s="53">
        <v>63613</v>
      </c>
      <c r="B676" s="232" t="s">
        <v>1347</v>
      </c>
      <c r="C676" s="50" t="s">
        <v>1348</v>
      </c>
      <c r="D676" s="242">
        <v>3200</v>
      </c>
      <c r="E676" s="242">
        <v>2278.17</v>
      </c>
      <c r="F676" s="52">
        <f t="shared" si="188"/>
        <v>71.192812500000002</v>
      </c>
    </row>
    <row r="677" spans="1:6" ht="24" x14ac:dyDescent="0.2">
      <c r="A677" s="53">
        <v>63622</v>
      </c>
      <c r="B677" s="232" t="s">
        <v>1349</v>
      </c>
      <c r="C677" s="50" t="s">
        <v>1350</v>
      </c>
      <c r="D677" s="242">
        <v>9013.58</v>
      </c>
      <c r="E677" s="242">
        <v>8200</v>
      </c>
      <c r="F677" s="52">
        <f t="shared" si="188"/>
        <v>90.9738416922022</v>
      </c>
    </row>
    <row r="678" spans="1:6" ht="24" x14ac:dyDescent="0.2">
      <c r="A678" s="53">
        <v>63623</v>
      </c>
      <c r="B678" s="232" t="s">
        <v>1351</v>
      </c>
      <c r="C678" s="50" t="s">
        <v>1352</v>
      </c>
      <c r="D678" s="242">
        <v>700</v>
      </c>
      <c r="E678" s="242">
        <v>0</v>
      </c>
      <c r="F678" s="52">
        <f t="shared" si="188"/>
        <v>0</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806.65</v>
      </c>
      <c r="E694" s="242">
        <v>0</v>
      </c>
      <c r="F694" s="52">
        <f t="shared" si="188"/>
        <v>0</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81300.509999999995</v>
      </c>
      <c r="E697" s="242">
        <v>37465.19</v>
      </c>
      <c r="F697" s="52">
        <f t="shared" si="188"/>
        <v>46.082355448938763</v>
      </c>
    </row>
    <row r="698" spans="1:6" ht="12.75" customHeight="1" x14ac:dyDescent="0.2">
      <c r="A698" s="53">
        <v>63821</v>
      </c>
      <c r="B698" s="232" t="s">
        <v>1376</v>
      </c>
      <c r="C698" s="50" t="s">
        <v>1377</v>
      </c>
      <c r="D698" s="242">
        <v>165922.93</v>
      </c>
      <c r="E698" s="242">
        <v>2328887.12</v>
      </c>
      <c r="F698" s="52">
        <f t="shared" si="188"/>
        <v>1403.5957055483532</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81425</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158436.54999999999</v>
      </c>
      <c r="E710" s="242">
        <v>0</v>
      </c>
      <c r="F710" s="52">
        <f t="shared" si="188"/>
        <v>0</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11842.6</v>
      </c>
      <c r="E716" s="242">
        <v>0</v>
      </c>
      <c r="F716" s="52">
        <f t="shared" si="188"/>
        <v>0</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27368.15</v>
      </c>
      <c r="E718" s="242">
        <v>0</v>
      </c>
      <c r="F718" s="52">
        <f t="shared" si="188"/>
        <v>0</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6229.74</v>
      </c>
      <c r="E720" s="242">
        <v>0</v>
      </c>
      <c r="F720" s="52">
        <f t="shared" si="188"/>
        <v>0</v>
      </c>
    </row>
    <row r="721" spans="1:6" ht="12.75" customHeight="1" x14ac:dyDescent="0.2">
      <c r="A721" s="53" t="s">
        <v>1419</v>
      </c>
      <c r="B721" s="85" t="s">
        <v>1420</v>
      </c>
      <c r="C721" s="50" t="s">
        <v>1419</v>
      </c>
      <c r="D721" s="242">
        <v>20466.939999999999</v>
      </c>
      <c r="E721" s="242">
        <v>0</v>
      </c>
      <c r="F721" s="52">
        <f t="shared" si="188"/>
        <v>0</v>
      </c>
    </row>
    <row r="722" spans="1:6" ht="12.75" customHeight="1" x14ac:dyDescent="0.2">
      <c r="A722" s="53" t="s">
        <v>1421</v>
      </c>
      <c r="B722" s="85" t="s">
        <v>1422</v>
      </c>
      <c r="C722" s="50" t="s">
        <v>1421</v>
      </c>
      <c r="D722" s="242">
        <v>9865.5400000000009</v>
      </c>
      <c r="E722" s="242">
        <v>0</v>
      </c>
      <c r="F722" s="52">
        <f t="shared" si="188"/>
        <v>0</v>
      </c>
    </row>
    <row r="723" spans="1:6" ht="12.75" customHeight="1" x14ac:dyDescent="0.2">
      <c r="A723" s="53" t="s">
        <v>1423</v>
      </c>
      <c r="B723" s="85" t="s">
        <v>1424</v>
      </c>
      <c r="C723" s="50" t="s">
        <v>1423</v>
      </c>
      <c r="D723" s="242">
        <v>338.67</v>
      </c>
      <c r="E723" s="242">
        <v>0</v>
      </c>
      <c r="F723" s="52">
        <f t="shared" si="188"/>
        <v>0</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24412.33</v>
      </c>
      <c r="E725" s="242">
        <v>0</v>
      </c>
      <c r="F725" s="52">
        <f t="shared" ref="F725:F979" si="190">IF(D725&lt;&gt;0,IF(E725/D725&gt;=100,"&gt;&gt;100",E725/D725*100),"-")</f>
        <v>0</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1046.8399999999999</v>
      </c>
      <c r="E739" s="242">
        <v>2169.27</v>
      </c>
      <c r="F739" s="52">
        <f t="shared" si="190"/>
        <v>207.22077872454244</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18812.03</v>
      </c>
      <c r="E742" s="242">
        <v>16733.23</v>
      </c>
      <c r="F742" s="52">
        <f t="shared" si="190"/>
        <v>88.949624256393392</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730.61</v>
      </c>
      <c r="E763" s="242">
        <v>568.13</v>
      </c>
      <c r="F763" s="52">
        <f t="shared" si="190"/>
        <v>77.761048986463365</v>
      </c>
    </row>
    <row r="764" spans="1:6" ht="12.75" customHeight="1" x14ac:dyDescent="0.2">
      <c r="A764" s="53">
        <v>36316</v>
      </c>
      <c r="B764" s="85" t="s">
        <v>1505</v>
      </c>
      <c r="C764" s="50" t="s">
        <v>1506</v>
      </c>
      <c r="D764" s="242">
        <v>0</v>
      </c>
      <c r="E764" s="242">
        <v>8125</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76358.97</v>
      </c>
      <c r="E816" s="242">
        <v>92780.19</v>
      </c>
      <c r="F816" s="52">
        <f t="shared" si="190"/>
        <v>121.50529269842167</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55720</v>
      </c>
      <c r="E819" s="242">
        <v>61875.24</v>
      </c>
      <c r="F819" s="52">
        <f t="shared" si="190"/>
        <v>111.0467336683417</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25867.32</v>
      </c>
      <c r="E821" s="242">
        <v>32227.69</v>
      </c>
      <c r="F821" s="52">
        <f t="shared" si="190"/>
        <v>124.58843823016841</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73782.899999999994</v>
      </c>
      <c r="E823" s="242">
        <v>69462.210000000006</v>
      </c>
      <c r="F823" s="52">
        <f t="shared" si="190"/>
        <v>94.144049637517654</v>
      </c>
    </row>
    <row r="824" spans="1:6" ht="12.75" customHeight="1" x14ac:dyDescent="0.2">
      <c r="A824" s="53">
        <v>37221</v>
      </c>
      <c r="B824" s="85" t="s">
        <v>1625</v>
      </c>
      <c r="C824" s="50" t="s">
        <v>1626</v>
      </c>
      <c r="D824" s="242">
        <v>8993.1200000000008</v>
      </c>
      <c r="E824" s="242">
        <v>7292.17</v>
      </c>
      <c r="F824" s="52">
        <f t="shared" si="190"/>
        <v>81.086096927428969</v>
      </c>
    </row>
    <row r="825" spans="1:6" ht="12.75" customHeight="1" x14ac:dyDescent="0.2">
      <c r="A825" s="53" t="s">
        <v>1627</v>
      </c>
      <c r="B825" s="85" t="s">
        <v>1604</v>
      </c>
      <c r="C825" s="50" t="s">
        <v>1627</v>
      </c>
      <c r="D825" s="242">
        <v>1800</v>
      </c>
      <c r="E825" s="242">
        <v>2575</v>
      </c>
      <c r="F825" s="52">
        <f t="shared" si="190"/>
        <v>143.05555555555557</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51674.13</v>
      </c>
      <c r="E827" s="242">
        <v>54216.2</v>
      </c>
      <c r="F827" s="52">
        <f t="shared" si="190"/>
        <v>104.91942486501466</v>
      </c>
    </row>
    <row r="828" spans="1:6" ht="12.75" customHeight="1" x14ac:dyDescent="0.2">
      <c r="A828" s="53" t="s">
        <v>1632</v>
      </c>
      <c r="B828" s="85" t="s">
        <v>1633</v>
      </c>
      <c r="C828" s="50" t="s">
        <v>1632</v>
      </c>
      <c r="D828" s="242">
        <v>39272.980000000003</v>
      </c>
      <c r="E828" s="242">
        <v>71211.44</v>
      </c>
      <c r="F828" s="52">
        <f t="shared" si="190"/>
        <v>181.32425907074023</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26539.46</v>
      </c>
      <c r="E834" s="242">
        <v>10764.54</v>
      </c>
      <c r="F834" s="52">
        <f t="shared" si="190"/>
        <v>40.560508766945524</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24541.439999999999</v>
      </c>
      <c r="E947" s="242">
        <v>0</v>
      </c>
      <c r="F947" s="52">
        <f t="shared" si="190"/>
        <v>0</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185811.96</v>
      </c>
      <c r="E954" s="242">
        <v>0</v>
      </c>
      <c r="F954" s="52">
        <f t="shared" si="190"/>
        <v>0</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301" workbookViewId="0">
      <selection activeCell="E321" sqref="E32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46194606.250000015</v>
      </c>
      <c r="E6" s="229">
        <f t="shared" si="0"/>
        <v>50273682.359999999</v>
      </c>
      <c r="F6" s="230">
        <f t="shared" ref="F6:F260" si="1">IF(D6&gt;0,IF(E6/D6&gt;=100,"&gt;&gt;100",E6/D6*100),"-")</f>
        <v>108.83019997599826</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37525803.050000012</v>
      </c>
      <c r="E7" s="104">
        <f t="shared" si="2"/>
        <v>40672879.82</v>
      </c>
      <c r="F7" s="93">
        <f t="shared" si="1"/>
        <v>108.38643417119354</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9522714.6600000001</v>
      </c>
      <c r="E8" s="104">
        <f>E9+E10-E11</f>
        <v>9587003.4100000001</v>
      </c>
      <c r="F8" s="93">
        <f t="shared" si="1"/>
        <v>100.67510948605909</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9522714.6600000001</v>
      </c>
      <c r="E9" s="247">
        <v>9587003.4100000001</v>
      </c>
      <c r="F9" s="93">
        <f t="shared" si="1"/>
        <v>100.67510948605909</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24762341.410000004</v>
      </c>
      <c r="E12" s="104">
        <f t="shared" si="3"/>
        <v>23917225.07</v>
      </c>
      <c r="F12" s="93">
        <f t="shared" si="1"/>
        <v>96.587090348173973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21762559.060000002</v>
      </c>
      <c r="E13" s="104">
        <f t="shared" si="4"/>
        <v>20730853.84</v>
      </c>
      <c r="F13" s="93">
        <f t="shared" si="1"/>
        <v>95.25926515739458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581134.93000000005</v>
      </c>
      <c r="E14" s="247">
        <v>581134.93000000005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14649521.23</v>
      </c>
      <c r="E15" s="247">
        <v>14666521.23</v>
      </c>
      <c r="F15" s="93">
        <f t="shared" si="1"/>
        <v>100.11604474803713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10130757.380000001</v>
      </c>
      <c r="E16" s="247">
        <v>10130757.380000001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6540613.2800000003</v>
      </c>
      <c r="E17" s="247">
        <v>6540613.2800000003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10139467.76</v>
      </c>
      <c r="E18" s="247">
        <v>11188172.98</v>
      </c>
      <c r="F18" s="93">
        <f t="shared" si="1"/>
        <v>110.34280343724868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976577.24999999988</v>
      </c>
      <c r="E19" s="104">
        <f t="shared" si="5"/>
        <v>1129047.83</v>
      </c>
      <c r="F19" s="93">
        <f t="shared" si="1"/>
        <v>115.6127515770002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783643.42</v>
      </c>
      <c r="E20" s="247">
        <v>892648.5</v>
      </c>
      <c r="F20" s="93">
        <f t="shared" si="1"/>
        <v>113.91003576601204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46778.79</v>
      </c>
      <c r="E21" s="247">
        <v>59115.99</v>
      </c>
      <c r="F21" s="93">
        <f t="shared" si="1"/>
        <v>126.37349106293685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223126.78</v>
      </c>
      <c r="E22" s="247">
        <v>249074.55</v>
      </c>
      <c r="F22" s="93">
        <f t="shared" si="1"/>
        <v>111.62915988838273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100455.18</v>
      </c>
      <c r="E23" s="247">
        <v>100455.18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3021.83</v>
      </c>
      <c r="E24" s="247">
        <v>3021.83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126682.9</v>
      </c>
      <c r="E25" s="247">
        <v>112978.09</v>
      </c>
      <c r="F25" s="93">
        <f t="shared" si="1"/>
        <v>89.181799595683401</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618219.19999999995</v>
      </c>
      <c r="E26" s="247">
        <v>823692.65</v>
      </c>
      <c r="F26" s="93">
        <f t="shared" si="1"/>
        <v>133.2363423847076</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925350.85</v>
      </c>
      <c r="E28" s="247">
        <v>1111938.96</v>
      </c>
      <c r="F28" s="93">
        <f t="shared" si="1"/>
        <v>120.16403940191982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40231.42</v>
      </c>
      <c r="E30" s="247">
        <v>40231.42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40231.42</v>
      </c>
      <c r="E34" s="247">
        <v>40231.42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508766.84</v>
      </c>
      <c r="E35" s="104">
        <f t="shared" si="7"/>
        <v>530804.52</v>
      </c>
      <c r="F35" s="93">
        <f t="shared" si="1"/>
        <v>104.33158733379715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509992.71</v>
      </c>
      <c r="E36" s="247">
        <v>521549.45</v>
      </c>
      <c r="F36" s="93">
        <f t="shared" si="1"/>
        <v>102.26605984230636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7668.33</v>
      </c>
      <c r="E37" s="247">
        <v>7668.33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9356.6299999999992</v>
      </c>
      <c r="E39" s="247">
        <v>9848.59</v>
      </c>
      <c r="F39" s="93">
        <f t="shared" si="1"/>
        <v>105.25787596602625</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18250.830000000002</v>
      </c>
      <c r="E40" s="247">
        <v>8261.85</v>
      </c>
      <c r="F40" s="93">
        <f t="shared" si="1"/>
        <v>45.268352179051583</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1514438.2599999998</v>
      </c>
      <c r="E45" s="104">
        <f t="shared" si="9"/>
        <v>1526518.88</v>
      </c>
      <c r="F45" s="93">
        <f t="shared" si="1"/>
        <v>100.79769643432014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388880.46</v>
      </c>
      <c r="E47" s="247">
        <v>390886.09</v>
      </c>
      <c r="F47" s="93">
        <f t="shared" si="1"/>
        <v>100.51574460696739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1449.26</v>
      </c>
      <c r="E48" s="247">
        <v>1449.26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1990290.68</v>
      </c>
      <c r="E49" s="247">
        <v>2012665.68</v>
      </c>
      <c r="F49" s="93">
        <f t="shared" si="1"/>
        <v>101.12420764589021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866182.14</v>
      </c>
      <c r="E50" s="247">
        <v>878482.15</v>
      </c>
      <c r="F50" s="93">
        <f t="shared" si="1"/>
        <v>101.42002581581744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12243.11</v>
      </c>
      <c r="E54" s="247">
        <v>15387.08</v>
      </c>
      <c r="F54" s="93">
        <f t="shared" si="1"/>
        <v>125.67950463566855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12243.11</v>
      </c>
      <c r="E55" s="247">
        <v>15387.08</v>
      </c>
      <c r="F55" s="93">
        <f t="shared" si="1"/>
        <v>125.67950463566855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3238162.1</v>
      </c>
      <c r="E56" s="104">
        <f t="shared" si="11"/>
        <v>7168651.3399999999</v>
      </c>
      <c r="F56" s="93">
        <f t="shared" si="1"/>
        <v>221.3802496175222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3238162.1</v>
      </c>
      <c r="E57" s="247">
        <v>7168651.3399999999</v>
      </c>
      <c r="F57" s="93">
        <f t="shared" si="1"/>
        <v>221.3802496175222</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2584.88</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2584.88</v>
      </c>
      <c r="E67" s="247">
        <v>0</v>
      </c>
      <c r="F67" s="93">
        <f t="shared" si="1"/>
        <v>0</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8668803.1999999993</v>
      </c>
      <c r="E68" s="104">
        <f t="shared" si="13"/>
        <v>9600802.540000001</v>
      </c>
      <c r="F68" s="93">
        <f t="shared" si="1"/>
        <v>110.75118812248503</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2535751.6999999997</v>
      </c>
      <c r="E69" s="104">
        <f t="shared" si="14"/>
        <v>3188828.6900000004</v>
      </c>
      <c r="F69" s="93">
        <f t="shared" si="1"/>
        <v>125.7547688916072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2534861.2999999998</v>
      </c>
      <c r="E70" s="104">
        <f t="shared" si="15"/>
        <v>3187482.99</v>
      </c>
      <c r="F70" s="93">
        <f t="shared" si="1"/>
        <v>125.74585402365015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2534861.2999999998</v>
      </c>
      <c r="E72" s="247">
        <v>3187482.99</v>
      </c>
      <c r="F72" s="93">
        <f t="shared" si="1"/>
        <v>125.74585402365015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890.4</v>
      </c>
      <c r="E76" s="247">
        <v>1345.7</v>
      </c>
      <c r="F76" s="93">
        <f t="shared" si="1"/>
        <v>151.13432165318957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5914.11</v>
      </c>
      <c r="E78" s="104">
        <f>E79+SUM(E82:E84)-E85+E86</f>
        <v>112697.13</v>
      </c>
      <c r="F78" s="93">
        <f t="shared" si="1"/>
        <v>1905.5636435575263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103.79</v>
      </c>
      <c r="E84" s="247">
        <v>1144.75</v>
      </c>
      <c r="F84" s="93">
        <f t="shared" si="1"/>
        <v>1102.9482609114557</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5810.32</v>
      </c>
      <c r="E86" s="247">
        <v>111552.38</v>
      </c>
      <c r="F86" s="93">
        <f t="shared" si="1"/>
        <v>1919.9007972022198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5797863.1600000001</v>
      </c>
      <c r="E134" s="104">
        <f t="shared" si="23"/>
        <v>5797863.1600000001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5797863.1600000001</v>
      </c>
      <c r="E135" s="104">
        <f t="shared" si="24"/>
        <v>5797863.1600000001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5418063.5700000003</v>
      </c>
      <c r="E139" s="247">
        <v>5418063.5700000003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379799.59</v>
      </c>
      <c r="E141" s="247">
        <v>379799.59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182015.13999999998</v>
      </c>
      <c r="E146" s="104">
        <f t="shared" si="26"/>
        <v>228726.13000000012</v>
      </c>
      <c r="F146" s="93">
        <f t="shared" si="1"/>
        <v>125.66324427737172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150733.09</v>
      </c>
      <c r="E147" s="247">
        <v>160742.72</v>
      </c>
      <c r="F147" s="93">
        <f t="shared" si="1"/>
        <v>106.6406321266286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30432.43</v>
      </c>
      <c r="E158" s="247">
        <v>31283.03</v>
      </c>
      <c r="F158" s="93">
        <f t="shared" si="1"/>
        <v>102.79504462837834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197597.37</v>
      </c>
      <c r="E159" s="247">
        <v>264833.90000000002</v>
      </c>
      <c r="F159" s="93">
        <f t="shared" si="1"/>
        <v>134.027036898315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263.89999999999998</v>
      </c>
      <c r="E160" s="247">
        <v>1021.03</v>
      </c>
      <c r="F160" s="93">
        <f t="shared" si="1"/>
        <v>386.90034103827207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331.81</v>
      </c>
      <c r="E162" s="247">
        <v>331.81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197343.46</v>
      </c>
      <c r="E163" s="247">
        <v>229486.36</v>
      </c>
      <c r="F163" s="93">
        <f t="shared" si="1"/>
        <v>116.28779590668978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32500.9</v>
      </c>
      <c r="E164" s="104">
        <f t="shared" si="28"/>
        <v>84123.07</v>
      </c>
      <c r="F164" s="93">
        <f t="shared" si="1"/>
        <v>258.83304770021755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56967.89</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32500.9</v>
      </c>
      <c r="E166" s="247">
        <v>27155.18</v>
      </c>
      <c r="F166" s="93">
        <f t="shared" si="1"/>
        <v>83.552086249919228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114758.19</v>
      </c>
      <c r="E170" s="104">
        <f t="shared" si="29"/>
        <v>188564.36</v>
      </c>
      <c r="F170" s="93">
        <f t="shared" si="1"/>
        <v>164.31451210584621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114758.19</v>
      </c>
      <c r="E173" s="247">
        <v>188564.36</v>
      </c>
      <c r="F173" s="93">
        <f t="shared" si="1"/>
        <v>164.31451210584621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2264</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46194606.25</v>
      </c>
      <c r="E175" s="104">
        <f t="shared" si="30"/>
        <v>50273682.359999999</v>
      </c>
      <c r="F175" s="93">
        <f t="shared" si="1"/>
        <v>108.83019997599828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2761393.05</v>
      </c>
      <c r="E176" s="104">
        <f t="shared" si="31"/>
        <v>3168913.17</v>
      </c>
      <c r="F176" s="93">
        <f t="shared" si="1"/>
        <v>114.75777307399248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652370.05000000005</v>
      </c>
      <c r="E177" s="104">
        <f t="shared" si="32"/>
        <v>790129.39</v>
      </c>
      <c r="F177" s="93">
        <f t="shared" si="1"/>
        <v>121.11674807879362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115492.21</v>
      </c>
      <c r="E178" s="247">
        <v>192538.32</v>
      </c>
      <c r="F178" s="93">
        <f t="shared" si="1"/>
        <v>166.71108813313035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332923.37</v>
      </c>
      <c r="E179" s="247">
        <v>367768.79</v>
      </c>
      <c r="F179" s="93">
        <f t="shared" si="1"/>
        <v>110.46649864201483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256.7</v>
      </c>
      <c r="E180" s="104">
        <f t="shared" si="33"/>
        <v>2028.3000000000002</v>
      </c>
      <c r="F180" s="93">
        <f t="shared" si="1"/>
        <v>790.14413712504881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942.35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256.7</v>
      </c>
      <c r="E183" s="247">
        <v>1085.95</v>
      </c>
      <c r="F183" s="93">
        <f t="shared" si="1"/>
        <v>423.04246201791977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0.53</v>
      </c>
      <c r="E184" s="247">
        <v>21930.27</v>
      </c>
      <c r="F184" s="93" t="str">
        <f t="shared" si="1"/>
        <v>&gt;&gt;100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19004.11</v>
      </c>
      <c r="E186" s="247">
        <v>15419.62</v>
      </c>
      <c r="F186" s="93">
        <f t="shared" si="1"/>
        <v>81.138343232069275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22177.55</v>
      </c>
      <c r="E187" s="247">
        <v>3666.83</v>
      </c>
      <c r="F187" s="93">
        <f t="shared" si="1"/>
        <v>16.533972418053391</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162515.57999999999</v>
      </c>
      <c r="E188" s="247">
        <v>186777.26</v>
      </c>
      <c r="F188" s="93">
        <f t="shared" si="1"/>
        <v>114.92883328478416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333290.43</v>
      </c>
      <c r="E189" s="247">
        <v>483404.59</v>
      </c>
      <c r="F189" s="93">
        <f t="shared" si="1"/>
        <v>145.04004510420538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1775732.57</v>
      </c>
      <c r="E206" s="104">
        <f t="shared" si="37"/>
        <v>1895379.19</v>
      </c>
      <c r="F206" s="93">
        <f t="shared" si="1"/>
        <v>106.73787382297097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1775732.57</v>
      </c>
      <c r="E207" s="104">
        <f t="shared" si="38"/>
        <v>1895379.19</v>
      </c>
      <c r="F207" s="93">
        <f t="shared" si="1"/>
        <v>106.73787382297097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196331.32</v>
      </c>
      <c r="E208" s="247">
        <v>501789.88</v>
      </c>
      <c r="F208" s="93">
        <f t="shared" si="1"/>
        <v>255.58320496189805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1579401.25</v>
      </c>
      <c r="E212" s="247">
        <v>1393589.31</v>
      </c>
      <c r="F212" s="93">
        <f t="shared" si="1"/>
        <v>88.23529232992567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43433213.200000003</v>
      </c>
      <c r="E237" s="104">
        <f t="shared" si="41"/>
        <v>47104769.189999998</v>
      </c>
      <c r="F237" s="93">
        <f t="shared" si="1"/>
        <v>108.45333724929196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41510845.539999999</v>
      </c>
      <c r="E238" s="104">
        <f t="shared" si="42"/>
        <v>44540860.579999998</v>
      </c>
      <c r="F238" s="93">
        <f t="shared" si="1"/>
        <v>107.2993334647454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43371805.600000001</v>
      </c>
      <c r="E239" s="104">
        <f t="shared" si="43"/>
        <v>46521467.25</v>
      </c>
      <c r="F239" s="93">
        <f t="shared" si="1"/>
        <v>107.2620025992185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43322852.93</v>
      </c>
      <c r="E240" s="247">
        <v>46521467.25</v>
      </c>
      <c r="F240" s="93">
        <f t="shared" si="1"/>
        <v>107.38320332958737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48952.67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1860960.06</v>
      </c>
      <c r="E242" s="104">
        <f t="shared" si="44"/>
        <v>1980606.67</v>
      </c>
      <c r="F242" s="93">
        <f t="shared" si="1"/>
        <v>106.42929488771512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1775732.58</v>
      </c>
      <c r="E243" s="247">
        <v>1895379.19</v>
      </c>
      <c r="F243" s="93">
        <f t="shared" si="1"/>
        <v>106.73787322187893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85227.48</v>
      </c>
      <c r="E244" s="247">
        <v>85227.48</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1728351.6300000001</v>
      </c>
      <c r="E245" s="104">
        <f t="shared" si="45"/>
        <v>2269884.31</v>
      </c>
      <c r="F245" s="93">
        <f t="shared" si="1"/>
        <v>131.33232095832255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3787463.27</v>
      </c>
      <c r="E246" s="104">
        <f t="shared" si="46"/>
        <v>3956492.79</v>
      </c>
      <c r="F246" s="93">
        <f t="shared" si="1"/>
        <v>104.46286889007904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3787463.27</v>
      </c>
      <c r="E247" s="247">
        <v>3836186.12</v>
      </c>
      <c r="F247" s="93">
        <f t="shared" si="1"/>
        <v>101.28642435653244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120306.67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2059111.64</v>
      </c>
      <c r="E250" s="104">
        <f t="shared" si="47"/>
        <v>1686608.48</v>
      </c>
      <c r="F250" s="93">
        <f t="shared" si="1"/>
        <v>81.909520942730424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1848754.63</v>
      </c>
      <c r="E252" s="247">
        <v>1686608.48</v>
      </c>
      <c r="F252" s="93">
        <f t="shared" si="1"/>
        <v>91.229439138713616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210357.01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152307.5</v>
      </c>
      <c r="E255" s="247">
        <v>199751.88</v>
      </c>
      <c r="F255" s="93">
        <f t="shared" si="1"/>
        <v>131.15038983635083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41708.53</v>
      </c>
      <c r="E256" s="247">
        <v>94272.42</v>
      </c>
      <c r="F256" s="93">
        <f t="shared" si="1"/>
        <v>226.02671443946841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130459.18</v>
      </c>
      <c r="E259" s="104">
        <f t="shared" si="49"/>
        <v>130459.18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130459.18</v>
      </c>
      <c r="E260" s="248">
        <v>130459.18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360614.82</v>
      </c>
      <c r="E264" s="247">
        <v>411972.46</v>
      </c>
      <c r="F264" s="93">
        <f t="shared" si="50"/>
        <v>114.24168868045967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18743.78</v>
      </c>
      <c r="E265" s="247">
        <v>46240.03</v>
      </c>
      <c r="F265" s="93">
        <f t="shared" si="50"/>
        <v>246.69533039760393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17410.63</v>
      </c>
      <c r="E266" s="247">
        <v>72661.84</v>
      </c>
      <c r="F266" s="93">
        <f t="shared" si="50"/>
        <v>417.34181933680742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15090.27</v>
      </c>
      <c r="E267" s="247">
        <v>11461.23</v>
      </c>
      <c r="F267" s="93">
        <f t="shared" si="50"/>
        <v>75.951126122991823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2281.0700000000002</v>
      </c>
      <c r="E268" s="247">
        <v>3878.44</v>
      </c>
      <c r="F268" s="93">
        <f t="shared" si="50"/>
        <v>170.02722406589891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555.83000000000004</v>
      </c>
      <c r="E269" s="247">
        <v>103943.92</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2973.42</v>
      </c>
      <c r="E271" s="247">
        <v>3730.02</v>
      </c>
      <c r="F271" s="93">
        <f t="shared" si="50"/>
        <v>125.44544665738442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165444.19</v>
      </c>
      <c r="E287" s="247">
        <v>124596.26</v>
      </c>
      <c r="F287" s="93">
        <f t="shared" si="50"/>
        <v>75.310145372889792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486925.86</v>
      </c>
      <c r="E288" s="247">
        <v>665533.13</v>
      </c>
      <c r="F288" s="93">
        <f t="shared" si="50"/>
        <v>136.68058829325679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63152.17</v>
      </c>
      <c r="E289" s="247">
        <v>168797.74</v>
      </c>
      <c r="F289" s="93">
        <f t="shared" si="50"/>
        <v>267.28731570110733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270138.26</v>
      </c>
      <c r="E290" s="247">
        <v>314606.84999999998</v>
      </c>
      <c r="F290" s="93">
        <f t="shared" si="50"/>
        <v>116.4614186824184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1775732.57</v>
      </c>
      <c r="E294" s="247">
        <v>1895379.19</v>
      </c>
      <c r="F294" s="93">
        <f t="shared" si="50"/>
        <v>106.73787382297097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11767.5</v>
      </c>
      <c r="E295" s="247">
        <v>12865.8</v>
      </c>
      <c r="F295" s="93">
        <f t="shared" si="50"/>
        <v>109.33333333333333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16469.95</v>
      </c>
      <c r="E297" s="247">
        <v>41690.629999999997</v>
      </c>
      <c r="F297" s="93">
        <f t="shared" si="50"/>
        <v>253.1314909881329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677.74</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39.869999999999997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17" workbookViewId="0">
      <selection activeCell="D141" sqref="D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7" t="s">
        <v>2532</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1039171.7</v>
      </c>
      <c r="E5" s="79">
        <f t="shared" si="0"/>
        <v>1130016.5900000001</v>
      </c>
      <c r="F5" s="80">
        <f t="shared" ref="F5:F141" si="1">IF(D5&gt;0,IF(E5/D5&gt;=100,"&gt;&gt;100",E5/D5*100),"-")</f>
        <v>108.74204811389687</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275009.87</v>
      </c>
      <c r="E6" s="81">
        <f t="shared" si="2"/>
        <v>212779.04</v>
      </c>
      <c r="F6" s="63">
        <f t="shared" si="1"/>
        <v>77.371419433055266</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255151</v>
      </c>
      <c r="E7" s="249">
        <v>193876.54</v>
      </c>
      <c r="F7" s="63">
        <f t="shared" si="1"/>
        <v>75.985020634839756</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19858.87</v>
      </c>
      <c r="E8" s="249">
        <v>18902.5</v>
      </c>
      <c r="F8" s="63">
        <f t="shared" si="1"/>
        <v>95.184167074964492</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764161.83</v>
      </c>
      <c r="E13" s="81">
        <f t="shared" si="4"/>
        <v>917237.55</v>
      </c>
      <c r="F13" s="63">
        <f t="shared" si="1"/>
        <v>120.03184587222842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565976.56999999995</v>
      </c>
      <c r="E14" s="249">
        <v>693227.05</v>
      </c>
      <c r="F14" s="63">
        <f t="shared" si="1"/>
        <v>122.48334767638882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198185.26</v>
      </c>
      <c r="E16" s="249">
        <v>224010.5</v>
      </c>
      <c r="F16" s="63">
        <f t="shared" si="1"/>
        <v>113.0308580971158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462169.91</v>
      </c>
      <c r="E28" s="81">
        <f t="shared" si="6"/>
        <v>149189.16</v>
      </c>
      <c r="F28" s="63">
        <f t="shared" si="1"/>
        <v>32.280154283518812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462169.91</v>
      </c>
      <c r="E30" s="249">
        <v>149189.16</v>
      </c>
      <c r="F30" s="63">
        <f t="shared" si="1"/>
        <v>32.280154283518812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823477.76000000001</v>
      </c>
      <c r="E35" s="81">
        <f t="shared" si="7"/>
        <v>1014713.71</v>
      </c>
      <c r="F35" s="63">
        <f t="shared" si="1"/>
        <v>123.22296475863537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238110.3</v>
      </c>
      <c r="E54" s="81">
        <f t="shared" si="12"/>
        <v>285086.62</v>
      </c>
      <c r="F54" s="63">
        <f t="shared" si="1"/>
        <v>119.72880635570995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238110.3</v>
      </c>
      <c r="E55" s="249">
        <v>285086.62</v>
      </c>
      <c r="F55" s="63">
        <f t="shared" si="1"/>
        <v>119.72880635570995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48682.58</v>
      </c>
      <c r="E61" s="81">
        <f t="shared" si="13"/>
        <v>65333.32</v>
      </c>
      <c r="F61" s="63">
        <f t="shared" si="1"/>
        <v>134.20266551197574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48682.58</v>
      </c>
      <c r="E64" s="249">
        <v>65333.32</v>
      </c>
      <c r="F64" s="63">
        <f t="shared" si="1"/>
        <v>134.20266551197574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536684.88</v>
      </c>
      <c r="E74" s="249">
        <v>664293.77</v>
      </c>
      <c r="F74" s="63">
        <f t="shared" si="1"/>
        <v>123.77724708771373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940528.9</v>
      </c>
      <c r="E75" s="81">
        <f t="shared" si="15"/>
        <v>1284615.76</v>
      </c>
      <c r="F75" s="63">
        <f t="shared" si="1"/>
        <v>136.58440054314121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465750.14</v>
      </c>
      <c r="E76" s="249">
        <v>765116.56</v>
      </c>
      <c r="F76" s="63">
        <f t="shared" si="1"/>
        <v>164.27618465128106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4159.2700000000004</v>
      </c>
      <c r="E78" s="249">
        <v>7000</v>
      </c>
      <c r="F78" s="63">
        <f t="shared" si="1"/>
        <v>168.29876396579206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25669.93</v>
      </c>
      <c r="E79" s="249">
        <v>20587.72</v>
      </c>
      <c r="F79" s="63">
        <f t="shared" si="1"/>
        <v>80.201699030733636</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444949.56</v>
      </c>
      <c r="E81" s="249">
        <v>491911.48</v>
      </c>
      <c r="F81" s="63">
        <f t="shared" si="1"/>
        <v>110.5544367770585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2082164.2000000002</v>
      </c>
      <c r="E82" s="81">
        <f t="shared" si="16"/>
        <v>2671128.84</v>
      </c>
      <c r="F82" s="63">
        <f t="shared" si="1"/>
        <v>128.28617646965591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64415.03</v>
      </c>
      <c r="E83" s="249">
        <v>50156.53</v>
      </c>
      <c r="F83" s="63">
        <f t="shared" si="1"/>
        <v>77.864638113185691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812188.23</v>
      </c>
      <c r="E84" s="249">
        <v>782158.22</v>
      </c>
      <c r="F84" s="63">
        <f t="shared" si="1"/>
        <v>96.302580006607585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336484.71</v>
      </c>
      <c r="E86" s="249">
        <v>342829.85</v>
      </c>
      <c r="F86" s="63">
        <f t="shared" si="1"/>
        <v>101.88571421269037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54302.57</v>
      </c>
      <c r="E87" s="249">
        <v>16950</v>
      </c>
      <c r="F87" s="63">
        <f t="shared" si="1"/>
        <v>31.213992265927747</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814773.66</v>
      </c>
      <c r="E88" s="249">
        <v>1479034.24</v>
      </c>
      <c r="F88" s="63">
        <f t="shared" si="1"/>
        <v>181.5270071445363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106386.92</v>
      </c>
      <c r="E89" s="81">
        <f t="shared" si="17"/>
        <v>547095.34000000008</v>
      </c>
      <c r="F89" s="63">
        <f t="shared" si="1"/>
        <v>514.25056764496992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7226.74</v>
      </c>
      <c r="E99" s="81">
        <f t="shared" si="20"/>
        <v>8710.66</v>
      </c>
      <c r="F99" s="63">
        <f t="shared" si="1"/>
        <v>120.53373997127335</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7226.74</v>
      </c>
      <c r="E101" s="249">
        <v>8710.66</v>
      </c>
      <c r="F101" s="63">
        <f t="shared" si="1"/>
        <v>120.53373997127335</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99160.18</v>
      </c>
      <c r="E106" s="249">
        <v>538384.68000000005</v>
      </c>
      <c r="F106" s="63">
        <f t="shared" si="1"/>
        <v>542.94443596209692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1825071.09</v>
      </c>
      <c r="E107" s="81">
        <f t="shared" si="21"/>
        <v>1295509.7799999998</v>
      </c>
      <c r="F107" s="63">
        <f t="shared" si="1"/>
        <v>70.984072187566113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683365.45</v>
      </c>
      <c r="E108" s="249">
        <v>390716.4</v>
      </c>
      <c r="F108" s="63">
        <f t="shared" si="1"/>
        <v>57.175322515939321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140656.24</v>
      </c>
      <c r="E109" s="249">
        <v>212910.99</v>
      </c>
      <c r="F109" s="63">
        <f t="shared" si="1"/>
        <v>151.36974370991291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19695.439999999999</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28178.48</v>
      </c>
      <c r="E111" s="249">
        <v>25162.84</v>
      </c>
      <c r="F111" s="63">
        <f t="shared" si="1"/>
        <v>89.298074275120584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661746.87</v>
      </c>
      <c r="E112" s="249">
        <v>25018.75</v>
      </c>
      <c r="F112" s="63">
        <f t="shared" si="1"/>
        <v>3.7807130088881267</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311124.05</v>
      </c>
      <c r="E113" s="249">
        <v>622005.36</v>
      </c>
      <c r="F113" s="63">
        <f t="shared" si="1"/>
        <v>199.92197967338109</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1539525.28</v>
      </c>
      <c r="E114" s="81">
        <f t="shared" si="22"/>
        <v>3890922.7</v>
      </c>
      <c r="F114" s="63">
        <f t="shared" si="1"/>
        <v>252.73522627702482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1453997.01</v>
      </c>
      <c r="E115" s="81">
        <f t="shared" si="23"/>
        <v>3808477.5100000002</v>
      </c>
      <c r="F115" s="63">
        <f t="shared" si="1"/>
        <v>261.93159159247512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1261383.31</v>
      </c>
      <c r="E116" s="249">
        <v>3468049.7</v>
      </c>
      <c r="F116" s="63">
        <f t="shared" si="1"/>
        <v>274.94019244633893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192613.7</v>
      </c>
      <c r="E117" s="249">
        <v>340427.81</v>
      </c>
      <c r="F117" s="63">
        <f t="shared" si="1"/>
        <v>176.74122349552496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41430.22</v>
      </c>
      <c r="E118" s="81">
        <f t="shared" si="24"/>
        <v>44666.82</v>
      </c>
      <c r="F118" s="63">
        <f t="shared" si="1"/>
        <v>107.81217188805658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41430.22</v>
      </c>
      <c r="E120" s="249">
        <v>44666.82</v>
      </c>
      <c r="F120" s="63">
        <f t="shared" si="1"/>
        <v>107.81217188805658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44098.05</v>
      </c>
      <c r="E122" s="81">
        <f t="shared" si="25"/>
        <v>37778.370000000003</v>
      </c>
      <c r="F122" s="63">
        <f t="shared" si="1"/>
        <v>85.669026181429786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44098.05</v>
      </c>
      <c r="E124" s="249">
        <v>37778.370000000003</v>
      </c>
      <c r="F124" s="63">
        <f t="shared" si="1"/>
        <v>85.669026181429786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266588.64</v>
      </c>
      <c r="E129" s="81">
        <f t="shared" si="26"/>
        <v>304998.58999999997</v>
      </c>
      <c r="F129" s="63">
        <f t="shared" si="1"/>
        <v>114.40794701529666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14698.53</v>
      </c>
      <c r="E130" s="81">
        <f t="shared" si="27"/>
        <v>11783.89</v>
      </c>
      <c r="F130" s="63">
        <f t="shared" si="1"/>
        <v>80.170534060208738</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14698.53</v>
      </c>
      <c r="E131" s="249">
        <v>11783.89</v>
      </c>
      <c r="F131" s="63">
        <f t="shared" si="1"/>
        <v>80.170534060208738</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78088.56</v>
      </c>
      <c r="E133" s="249">
        <v>104516.9</v>
      </c>
      <c r="F133" s="63">
        <f t="shared" si="1"/>
        <v>133.84406115313178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84199.039999999994</v>
      </c>
      <c r="E135" s="249">
        <v>98737.76</v>
      </c>
      <c r="F135" s="63">
        <f t="shared" si="1"/>
        <v>117.26708523042544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60284.13</v>
      </c>
      <c r="E136" s="249">
        <v>64916.2</v>
      </c>
      <c r="F136" s="63">
        <f t="shared" si="1"/>
        <v>107.6837303615396</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539.95000000000005</v>
      </c>
      <c r="E137" s="249">
        <v>1011.67</v>
      </c>
      <c r="F137" s="63">
        <f t="shared" si="1"/>
        <v>187.36364478192422</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28778.43</v>
      </c>
      <c r="E140" s="249">
        <v>24032.17</v>
      </c>
      <c r="F140" s="63">
        <f t="shared" si="1"/>
        <v>83.507578418975598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9085084.4000000004</v>
      </c>
      <c r="E141" s="106">
        <f t="shared" si="28"/>
        <v>12288190.469999999</v>
      </c>
      <c r="F141" s="82">
        <f t="shared" si="1"/>
        <v>135.25675633789379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1" t="s">
        <v>2785</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30" workbookViewId="0">
      <selection activeCell="D43" sqref="D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5" t="s">
        <v>2856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2761393.05</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12980975.220000003</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8905559.1700000018</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1745194.84</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4088321.22</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15803.25</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285086.62</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207728.65</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25162.84</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2538261.75</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3745416.05</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330000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330000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12573455.1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8767799.8299999982</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1668148.73</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4053475.8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14031.65</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263156.88</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211313.14</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43673.56</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2514000.0699999998</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3595301.89</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210353.38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210353.38</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3168913.1700000037</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293394</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124596.26000000002</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99954.510000000009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93025.24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3608.71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752.5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2568.06</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494.85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13.86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480.99</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21929.74</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21929.74</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2138.71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2109.88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28.83</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78.45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78.45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168797.74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18428.46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105913.31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44455.97</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0</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2875519.17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665533.13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314606.84999999998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1895379.19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2856</v>
      </c>
      <c r="B1" s="364"/>
      <c r="C1" s="364"/>
      <c r="D1" s="364"/>
      <c r="E1" s="71" t="s">
        <v>2998</v>
      </c>
      <c r="F1" s="71"/>
      <c r="G1" s="71"/>
      <c r="H1" s="71"/>
      <c r="I1" s="71"/>
      <c r="J1" s="71"/>
      <c r="K1" s="71"/>
      <c r="L1" s="71"/>
      <c r="M1" s="71"/>
      <c r="N1" s="71"/>
      <c r="O1" s="71"/>
      <c r="P1" s="71"/>
    </row>
    <row r="2" spans="1:16" ht="37.5" customHeight="1" x14ac:dyDescent="0.2">
      <c r="A2" s="369" t="s">
        <v>2999</v>
      </c>
      <c r="B2" s="364"/>
      <c r="C2" s="364"/>
      <c r="D2" s="364"/>
    </row>
    <row r="3" spans="1:16" ht="29.25" customHeight="1" x14ac:dyDescent="0.2">
      <c r="A3" s="125" t="s">
        <v>3000</v>
      </c>
      <c r="B3" s="126" t="s">
        <v>3001</v>
      </c>
      <c r="C3" s="127" t="s">
        <v>3002</v>
      </c>
      <c r="D3" s="123"/>
      <c r="E3" s="124">
        <f>E4+E14+E20+E277+E312+E315+E317</f>
        <v>0</v>
      </c>
      <c r="F3" s="124">
        <f>F4+F14+F20+F277+F312+F315+F317</f>
        <v>10</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30568</v>
      </c>
      <c r="P3" s="71"/>
    </row>
    <row r="4" spans="1:16" ht="19.5" customHeight="1" x14ac:dyDescent="0.2">
      <c r="A4" s="370" t="s">
        <v>3003</v>
      </c>
      <c r="B4" s="371"/>
      <c r="C4" s="372"/>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6" t="s">
        <v>3022</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3221</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3222</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3224</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3314</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3316</v>
      </c>
      <c r="B1" s="381"/>
      <c r="C1" s="381"/>
    </row>
    <row r="2" spans="1:17" ht="33" customHeight="1" x14ac:dyDescent="0.2">
      <c r="A2" s="382" t="s">
        <v>3317</v>
      </c>
      <c r="B2" s="383"/>
      <c r="C2" s="375"/>
      <c r="D2" s="4"/>
      <c r="E2" s="4"/>
      <c r="F2" s="4"/>
      <c r="G2" s="4"/>
      <c r="H2" s="4"/>
      <c r="I2" s="4"/>
      <c r="J2" s="4"/>
      <c r="K2" s="4"/>
      <c r="L2" s="4"/>
      <c r="M2" s="4"/>
      <c r="N2" s="4"/>
      <c r="O2" s="4"/>
      <c r="P2" s="4"/>
      <c r="Q2" s="4"/>
    </row>
    <row r="3" spans="1:17" ht="18.75" customHeight="1" x14ac:dyDescent="0.2">
      <c r="A3" s="301" t="s">
        <v>3318</v>
      </c>
      <c r="B3" s="384" t="s">
        <v>3319</v>
      </c>
      <c r="C3" s="375"/>
      <c r="D3" s="4"/>
      <c r="E3" s="4"/>
      <c r="F3" s="4"/>
      <c r="G3" s="4"/>
      <c r="H3" s="4"/>
      <c r="I3" s="4"/>
      <c r="J3" s="4"/>
      <c r="K3" s="4"/>
      <c r="L3" s="4"/>
      <c r="M3" s="4"/>
      <c r="N3" s="4"/>
      <c r="O3" s="4"/>
      <c r="P3" s="4"/>
      <c r="Q3" s="4"/>
    </row>
    <row r="4" spans="1:17" ht="37.5" hidden="1" customHeight="1" x14ac:dyDescent="0.2">
      <c r="A4" s="302" t="s">
        <v>3320</v>
      </c>
      <c r="B4" s="374" t="s">
        <v>3321</v>
      </c>
      <c r="C4" s="375"/>
      <c r="D4" s="4"/>
      <c r="E4" s="4"/>
      <c r="F4" s="4"/>
      <c r="G4" s="4"/>
      <c r="H4" s="4"/>
      <c r="I4" s="4"/>
      <c r="J4" s="4"/>
      <c r="K4" s="4"/>
      <c r="L4" s="4"/>
      <c r="M4" s="4"/>
      <c r="N4" s="4"/>
      <c r="O4" s="4"/>
      <c r="P4" s="4"/>
      <c r="Q4" s="4"/>
    </row>
    <row r="5" spans="1:17" ht="48" hidden="1" customHeight="1" x14ac:dyDescent="0.2">
      <c r="A5" s="302" t="s">
        <v>3320</v>
      </c>
      <c r="B5" s="374" t="s">
        <v>3322</v>
      </c>
      <c r="C5" s="375"/>
      <c r="D5" s="4"/>
      <c r="E5" s="4"/>
      <c r="F5" s="4"/>
      <c r="G5" s="4"/>
      <c r="H5" s="4"/>
      <c r="I5" s="4"/>
      <c r="J5" s="4"/>
      <c r="K5" s="4"/>
      <c r="L5" s="4"/>
      <c r="M5" s="4"/>
      <c r="N5" s="4"/>
      <c r="O5" s="4"/>
      <c r="P5" s="4"/>
      <c r="Q5" s="4"/>
    </row>
    <row r="6" spans="1:17" ht="59.25" hidden="1" customHeight="1" x14ac:dyDescent="0.2">
      <c r="A6" s="302" t="s">
        <v>3320</v>
      </c>
      <c r="B6" s="374" t="s">
        <v>3323</v>
      </c>
      <c r="C6" s="375"/>
      <c r="D6" s="4"/>
      <c r="E6" s="4"/>
      <c r="F6" s="4"/>
      <c r="G6" s="4"/>
      <c r="H6" s="4"/>
      <c r="I6" s="4"/>
      <c r="J6" s="4"/>
      <c r="K6" s="4"/>
      <c r="L6" s="4"/>
      <c r="M6" s="4"/>
      <c r="N6" s="4"/>
      <c r="O6" s="4"/>
      <c r="P6" s="4"/>
      <c r="Q6" s="4"/>
    </row>
    <row r="7" spans="1:17" ht="48" hidden="1" customHeight="1" x14ac:dyDescent="0.2">
      <c r="A7" s="302" t="s">
        <v>3324</v>
      </c>
      <c r="B7" s="374" t="s">
        <v>3325</v>
      </c>
      <c r="C7" s="375"/>
      <c r="D7" s="4"/>
      <c r="E7" s="4"/>
      <c r="F7" s="4"/>
      <c r="G7" s="4"/>
      <c r="H7" s="4"/>
      <c r="I7" s="4"/>
      <c r="J7" s="4"/>
      <c r="K7" s="4"/>
      <c r="L7" s="4"/>
      <c r="M7" s="4"/>
      <c r="N7" s="4"/>
      <c r="O7" s="4"/>
      <c r="P7" s="4"/>
      <c r="Q7" s="4"/>
    </row>
    <row r="8" spans="1:17" ht="41.25" hidden="1" customHeight="1" x14ac:dyDescent="0.2">
      <c r="A8" s="302" t="s">
        <v>3326</v>
      </c>
      <c r="B8" s="374" t="s">
        <v>3327</v>
      </c>
      <c r="C8" s="375"/>
      <c r="D8" s="4"/>
      <c r="E8" s="4"/>
      <c r="F8" s="4"/>
      <c r="G8" s="4"/>
      <c r="H8" s="4"/>
      <c r="I8" s="4"/>
      <c r="J8" s="4"/>
      <c r="K8" s="4"/>
      <c r="L8" s="4"/>
      <c r="M8" s="4"/>
      <c r="N8" s="4"/>
      <c r="O8" s="4"/>
      <c r="P8" s="4"/>
      <c r="Q8" s="4"/>
    </row>
    <row r="9" spans="1:17" ht="59.25" hidden="1" customHeight="1" x14ac:dyDescent="0.2">
      <c r="A9" s="302" t="s">
        <v>3328</v>
      </c>
      <c r="B9" s="374" t="s">
        <v>3329</v>
      </c>
      <c r="C9" s="375"/>
      <c r="D9" s="4"/>
      <c r="E9" s="4"/>
      <c r="F9" s="4"/>
      <c r="G9" s="4"/>
      <c r="H9" s="4"/>
      <c r="I9" s="4"/>
      <c r="J9" s="4"/>
      <c r="K9" s="4"/>
      <c r="L9" s="4"/>
      <c r="M9" s="4"/>
      <c r="N9" s="4"/>
      <c r="O9" s="4"/>
      <c r="P9" s="4"/>
      <c r="Q9" s="4"/>
    </row>
    <row r="10" spans="1:17" ht="61.5" hidden="1" customHeight="1" x14ac:dyDescent="0.2">
      <c r="A10" s="302" t="s">
        <v>3328</v>
      </c>
      <c r="B10" s="374" t="s">
        <v>3330</v>
      </c>
      <c r="C10" s="375"/>
      <c r="D10" s="4"/>
      <c r="E10" s="4"/>
      <c r="F10" s="4"/>
      <c r="G10" s="4"/>
      <c r="H10" s="4"/>
      <c r="I10" s="4"/>
      <c r="J10" s="4"/>
      <c r="K10" s="4"/>
      <c r="L10" s="4"/>
      <c r="M10" s="4"/>
      <c r="N10" s="4"/>
      <c r="O10" s="4"/>
      <c r="P10" s="4"/>
      <c r="Q10" s="4"/>
    </row>
    <row r="11" spans="1:17" ht="43.5" hidden="1" customHeight="1" x14ac:dyDescent="0.2">
      <c r="A11" s="302" t="s">
        <v>3328</v>
      </c>
      <c r="B11" s="374" t="s">
        <v>3331</v>
      </c>
      <c r="C11" s="375"/>
      <c r="D11" s="4"/>
      <c r="E11" s="4"/>
      <c r="F11" s="4"/>
      <c r="G11" s="4"/>
      <c r="H11" s="4"/>
      <c r="I11" s="4"/>
      <c r="J11" s="4"/>
      <c r="K11" s="4"/>
      <c r="L11" s="4"/>
      <c r="M11" s="4"/>
      <c r="N11" s="4"/>
      <c r="O11" s="4"/>
      <c r="P11" s="4"/>
      <c r="Q11" s="4"/>
    </row>
    <row r="12" spans="1:17" ht="27.75" hidden="1" customHeight="1" x14ac:dyDescent="0.2">
      <c r="A12" s="302" t="s">
        <v>3332</v>
      </c>
      <c r="B12" s="374" t="s">
        <v>3333</v>
      </c>
      <c r="C12" s="375"/>
      <c r="D12" s="4"/>
      <c r="E12" s="4"/>
      <c r="F12" s="4"/>
      <c r="G12" s="4"/>
      <c r="H12" s="4"/>
      <c r="I12" s="4"/>
      <c r="J12" s="4"/>
      <c r="K12" s="4"/>
      <c r="L12" s="4"/>
      <c r="M12" s="4"/>
      <c r="N12" s="4"/>
      <c r="O12" s="4"/>
      <c r="P12" s="4"/>
      <c r="Q12" s="4"/>
    </row>
    <row r="13" spans="1:17" ht="27.75" hidden="1" customHeight="1" x14ac:dyDescent="0.2">
      <c r="A13" s="302" t="s">
        <v>3334</v>
      </c>
      <c r="B13" s="374" t="s">
        <v>3335</v>
      </c>
      <c r="C13" s="375"/>
      <c r="D13" s="4"/>
      <c r="E13" s="4"/>
      <c r="F13" s="4"/>
      <c r="G13" s="4"/>
      <c r="H13" s="4"/>
      <c r="I13" s="4"/>
      <c r="J13" s="4"/>
      <c r="K13" s="4"/>
      <c r="L13" s="4"/>
      <c r="M13" s="4"/>
      <c r="N13" s="4"/>
      <c r="O13" s="4"/>
      <c r="P13" s="4"/>
      <c r="Q13" s="4"/>
    </row>
    <row r="14" spans="1:17" ht="45.75" hidden="1" customHeight="1" x14ac:dyDescent="0.2">
      <c r="A14" s="302" t="s">
        <v>3336</v>
      </c>
      <c r="B14" s="374" t="s">
        <v>3337</v>
      </c>
      <c r="C14" s="375"/>
      <c r="D14" s="4"/>
      <c r="E14" s="4"/>
      <c r="F14" s="4"/>
      <c r="G14" s="4"/>
      <c r="H14" s="4"/>
      <c r="I14" s="4"/>
      <c r="J14" s="4"/>
      <c r="K14" s="4"/>
      <c r="L14" s="4"/>
      <c r="M14" s="4"/>
      <c r="N14" s="4"/>
      <c r="O14" s="4"/>
      <c r="P14" s="4"/>
      <c r="Q14" s="4"/>
    </row>
    <row r="15" spans="1:17" ht="45.75" hidden="1" customHeight="1" x14ac:dyDescent="0.2">
      <c r="A15" s="302" t="s">
        <v>3338</v>
      </c>
      <c r="B15" s="374" t="s">
        <v>3339</v>
      </c>
      <c r="C15" s="375"/>
      <c r="D15" s="4"/>
      <c r="E15" s="4"/>
      <c r="F15" s="4"/>
      <c r="G15" s="4"/>
      <c r="H15" s="4"/>
      <c r="I15" s="4"/>
      <c r="J15" s="4"/>
      <c r="K15" s="4"/>
      <c r="L15" s="4"/>
      <c r="M15" s="4"/>
      <c r="N15" s="4"/>
      <c r="O15" s="4"/>
      <c r="P15" s="4"/>
      <c r="Q15" s="4"/>
    </row>
    <row r="16" spans="1:17" ht="51" hidden="1" customHeight="1" x14ac:dyDescent="0.2">
      <c r="A16" s="302" t="s">
        <v>3340</v>
      </c>
      <c r="B16" s="374" t="s">
        <v>3341</v>
      </c>
      <c r="C16" s="375"/>
      <c r="D16" s="4"/>
      <c r="E16" s="4"/>
      <c r="F16" s="4"/>
      <c r="G16" s="4"/>
      <c r="H16" s="4"/>
      <c r="I16" s="4"/>
      <c r="J16" s="4"/>
      <c r="K16" s="4"/>
      <c r="L16" s="4"/>
      <c r="M16" s="4"/>
      <c r="N16" s="4"/>
      <c r="O16" s="4"/>
      <c r="P16" s="4"/>
      <c r="Q16" s="4"/>
    </row>
    <row r="17" spans="1:17" ht="27.75" hidden="1" customHeight="1" x14ac:dyDescent="0.2">
      <c r="A17" s="302" t="s">
        <v>3342</v>
      </c>
      <c r="B17" s="374" t="s">
        <v>3343</v>
      </c>
      <c r="C17" s="375"/>
      <c r="D17" s="4"/>
      <c r="E17" s="4"/>
      <c r="F17" s="4"/>
      <c r="G17" s="4"/>
      <c r="H17" s="4"/>
      <c r="I17" s="4"/>
      <c r="J17" s="4"/>
      <c r="K17" s="4"/>
      <c r="L17" s="4"/>
      <c r="M17" s="4"/>
      <c r="N17" s="4"/>
      <c r="O17" s="4"/>
      <c r="P17" s="4"/>
      <c r="Q17" s="4"/>
    </row>
    <row r="18" spans="1:17" ht="27.75" hidden="1" customHeight="1" x14ac:dyDescent="0.2">
      <c r="A18" s="302" t="s">
        <v>3344</v>
      </c>
      <c r="B18" s="374" t="s">
        <v>3345</v>
      </c>
      <c r="C18" s="375"/>
      <c r="D18" s="4"/>
      <c r="E18" s="4"/>
      <c r="F18" s="4"/>
      <c r="G18" s="4"/>
      <c r="H18" s="4"/>
      <c r="I18" s="4"/>
      <c r="J18" s="4"/>
      <c r="K18" s="4"/>
      <c r="L18" s="4"/>
      <c r="M18" s="4"/>
      <c r="N18" s="4"/>
      <c r="O18" s="4"/>
      <c r="P18" s="4"/>
      <c r="Q18" s="4"/>
    </row>
    <row r="19" spans="1:17" ht="45" hidden="1" customHeight="1" x14ac:dyDescent="0.2">
      <c r="A19" s="302" t="s">
        <v>3344</v>
      </c>
      <c r="B19" s="374" t="s">
        <v>3346</v>
      </c>
      <c r="C19" s="375"/>
      <c r="D19" s="4"/>
      <c r="E19" s="4"/>
      <c r="F19" s="4"/>
      <c r="G19" s="4"/>
      <c r="H19" s="4"/>
      <c r="I19" s="4"/>
      <c r="J19" s="4"/>
      <c r="K19" s="4"/>
      <c r="L19" s="4"/>
      <c r="M19" s="4"/>
      <c r="N19" s="4"/>
      <c r="O19" s="4"/>
      <c r="P19" s="4"/>
      <c r="Q19" s="4"/>
    </row>
    <row r="20" spans="1:17" ht="45" hidden="1" customHeight="1" x14ac:dyDescent="0.2">
      <c r="A20" s="302" t="s">
        <v>3347</v>
      </c>
      <c r="B20" s="374" t="s">
        <v>3348</v>
      </c>
      <c r="C20" s="375"/>
      <c r="D20" s="4"/>
      <c r="E20" s="4"/>
      <c r="F20" s="4"/>
      <c r="G20" s="4"/>
      <c r="H20" s="4"/>
      <c r="I20" s="4"/>
      <c r="J20" s="4"/>
      <c r="K20" s="4"/>
      <c r="L20" s="4"/>
      <c r="M20" s="4"/>
      <c r="N20" s="4"/>
      <c r="O20" s="4"/>
      <c r="P20" s="4"/>
      <c r="Q20" s="4"/>
    </row>
    <row r="21" spans="1:17" ht="30" hidden="1" customHeight="1" x14ac:dyDescent="0.2">
      <c r="A21" s="302" t="s">
        <v>3349</v>
      </c>
      <c r="B21" s="374" t="s">
        <v>3350</v>
      </c>
      <c r="C21" s="375"/>
      <c r="D21" s="4"/>
      <c r="E21" s="4"/>
      <c r="F21" s="4"/>
      <c r="G21" s="4"/>
      <c r="H21" s="4"/>
      <c r="I21" s="4"/>
      <c r="J21" s="4"/>
      <c r="K21" s="4"/>
      <c r="L21" s="4"/>
      <c r="M21" s="4"/>
      <c r="N21" s="4"/>
      <c r="O21" s="4"/>
      <c r="P21" s="4"/>
      <c r="Q21" s="4"/>
    </row>
    <row r="22" spans="1:17" ht="30" hidden="1" customHeight="1" x14ac:dyDescent="0.2">
      <c r="A22" s="302" t="s">
        <v>3351</v>
      </c>
      <c r="B22" s="374" t="s">
        <v>3352</v>
      </c>
      <c r="C22" s="375"/>
      <c r="D22" s="4"/>
      <c r="E22" s="4"/>
      <c r="F22" s="4"/>
      <c r="G22" s="4"/>
      <c r="H22" s="4"/>
      <c r="I22" s="4"/>
      <c r="J22" s="4"/>
      <c r="K22" s="4"/>
      <c r="L22" s="4"/>
      <c r="M22" s="4"/>
      <c r="N22" s="4"/>
      <c r="O22" s="4"/>
      <c r="P22" s="4"/>
      <c r="Q22" s="4"/>
    </row>
    <row r="23" spans="1:17" ht="30" hidden="1" customHeight="1" x14ac:dyDescent="0.2">
      <c r="A23" s="302" t="s">
        <v>3353</v>
      </c>
      <c r="B23" s="374" t="s">
        <v>3354</v>
      </c>
      <c r="C23" s="375"/>
      <c r="D23" s="4"/>
      <c r="E23" s="4"/>
      <c r="F23" s="4"/>
      <c r="G23" s="4"/>
      <c r="H23" s="4"/>
      <c r="I23" s="4"/>
      <c r="J23" s="4"/>
      <c r="K23" s="4"/>
      <c r="L23" s="4"/>
      <c r="M23" s="4"/>
      <c r="N23" s="4"/>
      <c r="O23" s="4"/>
      <c r="P23" s="4"/>
      <c r="Q23" s="4"/>
    </row>
    <row r="24" spans="1:17" ht="30" hidden="1" customHeight="1" x14ac:dyDescent="0.2">
      <c r="A24" s="302" t="s">
        <v>3355</v>
      </c>
      <c r="B24" s="374" t="s">
        <v>3356</v>
      </c>
      <c r="C24" s="375"/>
      <c r="D24" s="4"/>
      <c r="E24" s="4"/>
      <c r="F24" s="4"/>
      <c r="G24" s="4"/>
      <c r="H24" s="4"/>
      <c r="I24" s="4"/>
      <c r="J24" s="4"/>
      <c r="K24" s="4"/>
      <c r="L24" s="4"/>
      <c r="M24" s="4"/>
      <c r="N24" s="4"/>
      <c r="O24" s="4"/>
      <c r="P24" s="4"/>
      <c r="Q24" s="4"/>
    </row>
    <row r="25" spans="1:17" ht="30" hidden="1" customHeight="1" x14ac:dyDescent="0.2">
      <c r="A25" s="302" t="s">
        <v>3357</v>
      </c>
      <c r="B25" s="374" t="s">
        <v>3358</v>
      </c>
      <c r="C25" s="375"/>
      <c r="D25" s="4"/>
      <c r="E25" s="4"/>
      <c r="F25" s="4"/>
      <c r="G25" s="4"/>
      <c r="H25" s="4"/>
      <c r="I25" s="4"/>
      <c r="J25" s="4"/>
      <c r="K25" s="4"/>
      <c r="L25" s="4"/>
      <c r="M25" s="4"/>
      <c r="N25" s="4"/>
      <c r="O25" s="4"/>
      <c r="P25" s="4"/>
      <c r="Q25" s="4"/>
    </row>
    <row r="26" spans="1:17" ht="30" hidden="1" customHeight="1" x14ac:dyDescent="0.2">
      <c r="A26" s="302" t="s">
        <v>3359</v>
      </c>
      <c r="B26" s="374" t="s">
        <v>3360</v>
      </c>
      <c r="C26" s="375"/>
      <c r="D26" s="4"/>
      <c r="E26" s="4"/>
      <c r="F26" s="4"/>
      <c r="G26" s="4"/>
      <c r="H26" s="4"/>
      <c r="I26" s="4"/>
      <c r="J26" s="4"/>
      <c r="K26" s="4"/>
      <c r="L26" s="4"/>
      <c r="M26" s="4"/>
      <c r="N26" s="4"/>
      <c r="O26" s="4"/>
      <c r="P26" s="4"/>
      <c r="Q26" s="4"/>
    </row>
    <row r="27" spans="1:17" ht="70.5" hidden="1" customHeight="1" x14ac:dyDescent="0.2">
      <c r="A27" s="302" t="s">
        <v>3361</v>
      </c>
      <c r="B27" s="374" t="s">
        <v>3362</v>
      </c>
      <c r="C27" s="375"/>
      <c r="D27" s="4"/>
      <c r="E27" s="4"/>
      <c r="F27" s="4"/>
      <c r="G27" s="4"/>
      <c r="H27" s="4"/>
      <c r="I27" s="4"/>
      <c r="J27" s="4"/>
      <c r="K27" s="4"/>
      <c r="L27" s="4"/>
      <c r="M27" s="4"/>
      <c r="N27" s="4"/>
      <c r="O27" s="4"/>
      <c r="P27" s="4"/>
      <c r="Q27" s="4"/>
    </row>
    <row r="28" spans="1:17" ht="48" hidden="1" customHeight="1" x14ac:dyDescent="0.2">
      <c r="A28" s="302" t="s">
        <v>3363</v>
      </c>
      <c r="B28" s="374" t="s">
        <v>3364</v>
      </c>
      <c r="C28" s="375"/>
      <c r="D28" s="4"/>
      <c r="E28" s="4"/>
      <c r="F28" s="4"/>
      <c r="G28" s="4"/>
      <c r="H28" s="4"/>
      <c r="I28" s="4"/>
      <c r="J28" s="4"/>
      <c r="K28" s="4"/>
      <c r="L28" s="4"/>
      <c r="M28" s="4"/>
      <c r="N28" s="4"/>
      <c r="O28" s="4"/>
      <c r="P28" s="4"/>
      <c r="Q28" s="4"/>
    </row>
    <row r="29" spans="1:17" ht="100.5" hidden="1" customHeight="1" x14ac:dyDescent="0.2">
      <c r="A29" s="302" t="s">
        <v>3365</v>
      </c>
      <c r="B29" s="374" t="s">
        <v>3366</v>
      </c>
      <c r="C29" s="375"/>
      <c r="D29" s="4"/>
      <c r="E29" s="4"/>
      <c r="F29" s="4"/>
      <c r="G29" s="4"/>
      <c r="H29" s="4"/>
      <c r="I29" s="4"/>
      <c r="J29" s="4"/>
      <c r="K29" s="4"/>
      <c r="L29" s="4"/>
      <c r="M29" s="4"/>
      <c r="N29" s="4"/>
      <c r="O29" s="4"/>
      <c r="P29" s="4"/>
      <c r="Q29" s="4"/>
    </row>
    <row r="30" spans="1:17" ht="45" hidden="1" customHeight="1" x14ac:dyDescent="0.2">
      <c r="A30" s="302" t="s">
        <v>3367</v>
      </c>
      <c r="B30" s="374" t="s">
        <v>3368</v>
      </c>
      <c r="C30" s="375"/>
      <c r="D30" s="4"/>
      <c r="E30" s="4"/>
      <c r="F30" s="4"/>
      <c r="G30" s="4"/>
      <c r="H30" s="4"/>
      <c r="I30" s="4"/>
      <c r="J30" s="4"/>
      <c r="K30" s="4"/>
      <c r="L30" s="4"/>
      <c r="M30" s="4"/>
      <c r="N30" s="4"/>
      <c r="O30" s="4"/>
      <c r="P30" s="4"/>
      <c r="Q30" s="4"/>
    </row>
    <row r="31" spans="1:17" ht="45" hidden="1" customHeight="1" x14ac:dyDescent="0.2">
      <c r="A31" s="302" t="s">
        <v>3369</v>
      </c>
      <c r="B31" s="374" t="s">
        <v>3370</v>
      </c>
      <c r="C31" s="375"/>
      <c r="D31" s="4"/>
      <c r="E31" s="4"/>
      <c r="F31" s="4"/>
      <c r="G31" s="4"/>
      <c r="H31" s="4"/>
      <c r="I31" s="4"/>
      <c r="J31" s="4"/>
      <c r="K31" s="4"/>
      <c r="L31" s="4"/>
      <c r="M31" s="4"/>
      <c r="N31" s="4"/>
      <c r="O31" s="4"/>
      <c r="P31" s="4"/>
      <c r="Q31" s="4"/>
    </row>
    <row r="32" spans="1:17" ht="45" hidden="1" customHeight="1" x14ac:dyDescent="0.2">
      <c r="A32" s="302" t="s">
        <v>3371</v>
      </c>
      <c r="B32" s="374" t="s">
        <v>3372</v>
      </c>
      <c r="C32" s="375"/>
      <c r="D32" s="4"/>
      <c r="E32" s="4"/>
      <c r="F32" s="4"/>
      <c r="G32" s="4"/>
      <c r="H32" s="4"/>
      <c r="I32" s="4"/>
      <c r="J32" s="4"/>
      <c r="K32" s="4"/>
      <c r="L32" s="4"/>
      <c r="M32" s="4"/>
      <c r="N32" s="4"/>
      <c r="O32" s="4"/>
      <c r="P32" s="4"/>
      <c r="Q32" s="4"/>
    </row>
    <row r="33" spans="1:17" ht="72" hidden="1" customHeight="1" x14ac:dyDescent="0.2">
      <c r="A33" s="302" t="s">
        <v>3373</v>
      </c>
      <c r="B33" s="374" t="s">
        <v>3374</v>
      </c>
      <c r="C33" s="375"/>
      <c r="D33" s="4"/>
      <c r="E33" s="4"/>
      <c r="F33" s="4"/>
      <c r="G33" s="4"/>
      <c r="H33" s="4"/>
      <c r="I33" s="4"/>
      <c r="J33" s="4"/>
      <c r="K33" s="4"/>
      <c r="L33" s="4"/>
      <c r="M33" s="4"/>
      <c r="N33" s="4"/>
      <c r="O33" s="4"/>
      <c r="P33" s="4"/>
      <c r="Q33" s="4"/>
    </row>
    <row r="34" spans="1:17" ht="79.5" hidden="1" customHeight="1" x14ac:dyDescent="0.2">
      <c r="A34" s="302" t="s">
        <v>3375</v>
      </c>
      <c r="B34" s="374" t="s">
        <v>3376</v>
      </c>
      <c r="C34" s="375"/>
      <c r="D34" s="4"/>
      <c r="E34" s="4"/>
      <c r="F34" s="4"/>
      <c r="G34" s="4"/>
      <c r="H34" s="4"/>
      <c r="I34" s="4"/>
      <c r="J34" s="4"/>
      <c r="K34" s="4"/>
      <c r="L34" s="4"/>
      <c r="M34" s="4"/>
      <c r="N34" s="4"/>
      <c r="O34" s="4"/>
      <c r="P34" s="4"/>
      <c r="Q34" s="4"/>
    </row>
    <row r="35" spans="1:17" ht="70.5" hidden="1" customHeight="1" x14ac:dyDescent="0.2">
      <c r="A35" s="302" t="s">
        <v>3377</v>
      </c>
      <c r="B35" s="374" t="s">
        <v>3378</v>
      </c>
      <c r="C35" s="375"/>
      <c r="D35" s="4"/>
      <c r="E35" s="4"/>
      <c r="F35" s="4"/>
      <c r="G35" s="4"/>
      <c r="H35" s="4"/>
      <c r="I35" s="4"/>
      <c r="J35" s="4"/>
      <c r="K35" s="4"/>
      <c r="L35" s="4"/>
      <c r="M35" s="4"/>
      <c r="N35" s="4"/>
      <c r="O35" s="4"/>
      <c r="P35" s="4"/>
      <c r="Q35" s="4"/>
    </row>
    <row r="36" spans="1:17" ht="45.75" hidden="1" customHeight="1" x14ac:dyDescent="0.2">
      <c r="A36" s="302" t="s">
        <v>3379</v>
      </c>
      <c r="B36" s="374" t="s">
        <v>3380</v>
      </c>
      <c r="C36" s="375"/>
      <c r="D36" s="4"/>
      <c r="E36" s="4"/>
      <c r="F36" s="4"/>
      <c r="G36" s="4"/>
      <c r="H36" s="4"/>
      <c r="I36" s="4"/>
      <c r="J36" s="4"/>
      <c r="K36" s="4"/>
      <c r="L36" s="4"/>
      <c r="M36" s="4"/>
      <c r="N36" s="4"/>
      <c r="O36" s="4"/>
      <c r="P36" s="4"/>
      <c r="Q36" s="4"/>
    </row>
    <row r="37" spans="1:17" ht="54.75" hidden="1" customHeight="1" x14ac:dyDescent="0.2">
      <c r="A37" s="302" t="s">
        <v>3381</v>
      </c>
      <c r="B37" s="374" t="s">
        <v>3382</v>
      </c>
      <c r="C37" s="375"/>
      <c r="D37" s="4"/>
      <c r="E37" s="4"/>
      <c r="F37" s="4"/>
      <c r="G37" s="4"/>
      <c r="H37" s="4"/>
      <c r="I37" s="4"/>
      <c r="J37" s="4"/>
      <c r="K37" s="4"/>
      <c r="L37" s="4"/>
      <c r="M37" s="4"/>
      <c r="N37" s="4"/>
      <c r="O37" s="4"/>
      <c r="P37" s="4"/>
      <c r="Q37" s="4"/>
    </row>
    <row r="38" spans="1:17" ht="37.5" hidden="1" customHeight="1" x14ac:dyDescent="0.2">
      <c r="A38" s="302" t="s">
        <v>3383</v>
      </c>
      <c r="B38" s="374" t="s">
        <v>3384</v>
      </c>
      <c r="C38" s="375"/>
      <c r="D38" s="4"/>
      <c r="E38" s="4"/>
      <c r="F38" s="4"/>
      <c r="G38" s="4"/>
      <c r="H38" s="4"/>
      <c r="I38" s="4"/>
      <c r="J38" s="4"/>
      <c r="K38" s="4"/>
      <c r="L38" s="4"/>
      <c r="M38" s="4"/>
      <c r="N38" s="4"/>
      <c r="O38" s="4"/>
      <c r="P38" s="4"/>
      <c r="Q38" s="4"/>
    </row>
    <row r="39" spans="1:17" ht="61.5" hidden="1" customHeight="1" x14ac:dyDescent="0.2">
      <c r="A39" s="302" t="s">
        <v>3385</v>
      </c>
      <c r="B39" s="374" t="s">
        <v>3386</v>
      </c>
      <c r="C39" s="375"/>
      <c r="D39" s="4"/>
      <c r="E39" s="4"/>
      <c r="F39" s="4"/>
      <c r="G39" s="4"/>
      <c r="H39" s="4"/>
      <c r="I39" s="4"/>
      <c r="J39" s="4"/>
      <c r="K39" s="4"/>
      <c r="L39" s="4"/>
      <c r="M39" s="4"/>
      <c r="N39" s="4"/>
      <c r="O39" s="4"/>
      <c r="P39" s="4"/>
      <c r="Q39" s="4"/>
    </row>
    <row r="40" spans="1:17" ht="53.25" hidden="1" customHeight="1" x14ac:dyDescent="0.2">
      <c r="A40" s="302" t="s">
        <v>3387</v>
      </c>
      <c r="B40" s="374" t="s">
        <v>3388</v>
      </c>
      <c r="C40" s="375"/>
      <c r="D40" s="4"/>
      <c r="E40" s="4"/>
      <c r="F40" s="4"/>
      <c r="G40" s="4"/>
      <c r="H40" s="4"/>
      <c r="I40" s="4"/>
      <c r="J40" s="4"/>
      <c r="K40" s="4"/>
      <c r="L40" s="4"/>
      <c r="M40" s="4"/>
      <c r="N40" s="4"/>
      <c r="O40" s="4"/>
      <c r="P40" s="4"/>
      <c r="Q40" s="4"/>
    </row>
    <row r="41" spans="1:17" ht="73.5" hidden="1" customHeight="1" x14ac:dyDescent="0.2">
      <c r="A41" s="302" t="s">
        <v>3389</v>
      </c>
      <c r="B41" s="374" t="s">
        <v>3390</v>
      </c>
      <c r="C41" s="375"/>
      <c r="D41" s="4"/>
      <c r="E41" s="4"/>
      <c r="F41" s="4"/>
      <c r="G41" s="4"/>
      <c r="H41" s="4"/>
      <c r="I41" s="4"/>
      <c r="J41" s="4"/>
      <c r="K41" s="4"/>
      <c r="L41" s="4"/>
      <c r="M41" s="4"/>
      <c r="N41" s="4"/>
      <c r="O41" s="4"/>
      <c r="P41" s="4"/>
      <c r="Q41" s="4"/>
    </row>
    <row r="42" spans="1:17" ht="57.75" hidden="1" customHeight="1" x14ac:dyDescent="0.2">
      <c r="A42" s="302" t="s">
        <v>3391</v>
      </c>
      <c r="B42" s="374" t="s">
        <v>3392</v>
      </c>
      <c r="C42" s="375"/>
      <c r="D42" s="4"/>
      <c r="E42" s="4"/>
      <c r="F42" s="4"/>
      <c r="G42" s="4"/>
      <c r="H42" s="4"/>
      <c r="I42" s="4"/>
      <c r="J42" s="4"/>
      <c r="K42" s="4"/>
      <c r="L42" s="4"/>
      <c r="M42" s="4"/>
      <c r="N42" s="4"/>
      <c r="O42" s="4"/>
      <c r="P42" s="4"/>
      <c r="Q42" s="4"/>
    </row>
    <row r="43" spans="1:17" ht="84" hidden="1" customHeight="1" x14ac:dyDescent="0.2">
      <c r="A43" s="302" t="s">
        <v>3393</v>
      </c>
      <c r="B43" s="374" t="s">
        <v>3394</v>
      </c>
      <c r="C43" s="375"/>
      <c r="D43" s="4"/>
      <c r="E43" s="4"/>
      <c r="F43" s="4"/>
      <c r="G43" s="4"/>
      <c r="H43" s="4"/>
      <c r="I43" s="4"/>
      <c r="J43" s="4"/>
      <c r="K43" s="4"/>
      <c r="L43" s="4"/>
      <c r="M43" s="4"/>
      <c r="N43" s="4"/>
      <c r="O43" s="4"/>
      <c r="P43" s="4"/>
      <c r="Q43" s="4"/>
    </row>
    <row r="44" spans="1:17" ht="48" hidden="1" customHeight="1" x14ac:dyDescent="0.2">
      <c r="A44" s="302" t="s">
        <v>3395</v>
      </c>
      <c r="B44" s="374" t="s">
        <v>3396</v>
      </c>
      <c r="C44" s="375"/>
      <c r="D44" s="4"/>
      <c r="E44" s="4"/>
      <c r="F44" s="4"/>
      <c r="G44" s="4"/>
      <c r="H44" s="4"/>
      <c r="I44" s="4"/>
      <c r="J44" s="4"/>
      <c r="K44" s="4"/>
      <c r="L44" s="4"/>
      <c r="M44" s="4"/>
      <c r="N44" s="4"/>
      <c r="O44" s="4"/>
      <c r="P44" s="4"/>
      <c r="Q44" s="4"/>
    </row>
    <row r="45" spans="1:17" ht="57" hidden="1" customHeight="1" x14ac:dyDescent="0.2">
      <c r="A45" s="302" t="s">
        <v>3397</v>
      </c>
      <c r="B45" s="374" t="s">
        <v>3398</v>
      </c>
      <c r="C45" s="375"/>
      <c r="D45" s="4"/>
      <c r="E45" s="4"/>
      <c r="F45" s="4"/>
      <c r="G45" s="4"/>
      <c r="H45" s="4"/>
      <c r="I45" s="4"/>
      <c r="J45" s="4"/>
      <c r="K45" s="4"/>
      <c r="L45" s="4"/>
      <c r="M45" s="4"/>
      <c r="N45" s="4"/>
      <c r="O45" s="4"/>
      <c r="P45" s="4"/>
      <c r="Q45" s="4"/>
    </row>
    <row r="46" spans="1:17" ht="73.5" hidden="1" customHeight="1" x14ac:dyDescent="0.2">
      <c r="A46" s="302" t="s">
        <v>3399</v>
      </c>
      <c r="B46" s="379" t="s">
        <v>3400</v>
      </c>
      <c r="C46" s="375"/>
      <c r="D46" s="41"/>
      <c r="E46" s="4"/>
      <c r="F46" s="4"/>
      <c r="G46" s="4"/>
      <c r="H46" s="4"/>
      <c r="I46" s="4"/>
      <c r="J46" s="4"/>
      <c r="K46" s="4"/>
      <c r="L46" s="4"/>
      <c r="M46" s="4"/>
      <c r="N46" s="4"/>
      <c r="O46" s="4"/>
      <c r="P46" s="4"/>
      <c r="Q46" s="4"/>
    </row>
    <row r="47" spans="1:17" ht="66" hidden="1" customHeight="1" x14ac:dyDescent="0.2">
      <c r="A47" s="46" t="s">
        <v>3401</v>
      </c>
      <c r="B47" s="380" t="s">
        <v>3402</v>
      </c>
      <c r="C47" s="380"/>
      <c r="D47" s="4"/>
      <c r="E47" s="4"/>
      <c r="F47" s="4"/>
      <c r="G47" s="4"/>
      <c r="H47" s="4"/>
      <c r="I47" s="4"/>
      <c r="J47" s="4"/>
      <c r="K47" s="4"/>
      <c r="L47" s="4"/>
      <c r="M47" s="4"/>
      <c r="N47" s="4"/>
      <c r="O47" s="4"/>
      <c r="P47" s="4"/>
      <c r="Q47" s="4"/>
    </row>
    <row r="48" spans="1:17" ht="123.75" customHeight="1" x14ac:dyDescent="0.2">
      <c r="A48" s="267" t="s">
        <v>3403</v>
      </c>
      <c r="B48" s="378" t="s">
        <v>3404</v>
      </c>
      <c r="C48" s="377"/>
      <c r="D48" s="4"/>
      <c r="E48" s="4"/>
      <c r="F48" s="4"/>
      <c r="G48" s="4"/>
      <c r="H48" s="4"/>
      <c r="I48" s="4"/>
      <c r="J48" s="4"/>
      <c r="K48" s="4"/>
      <c r="L48" s="4"/>
      <c r="M48" s="4"/>
      <c r="N48" s="4"/>
      <c r="O48" s="4"/>
      <c r="P48" s="4"/>
      <c r="Q48" s="4"/>
    </row>
    <row r="49" spans="1:17" ht="34.5" customHeight="1" x14ac:dyDescent="0.2">
      <c r="A49" s="267" t="s">
        <v>3405</v>
      </c>
      <c r="B49" s="376" t="s">
        <v>3406</v>
      </c>
      <c r="C49" s="377"/>
      <c r="D49" s="4"/>
      <c r="E49" s="4"/>
      <c r="F49" s="4"/>
      <c r="G49" s="4"/>
      <c r="H49" s="4"/>
      <c r="I49" s="4"/>
      <c r="J49" s="4"/>
      <c r="K49" s="4"/>
      <c r="L49" s="4"/>
      <c r="M49" s="4"/>
      <c r="N49" s="4"/>
      <c r="O49" s="4"/>
      <c r="P49" s="4"/>
      <c r="Q49" s="4"/>
    </row>
    <row r="50" spans="1:17" ht="34.5" customHeight="1" x14ac:dyDescent="0.2">
      <c r="A50" s="267" t="s">
        <v>3407</v>
      </c>
      <c r="B50" s="376" t="s">
        <v>3408</v>
      </c>
      <c r="C50" s="377"/>
      <c r="D50" s="4"/>
      <c r="E50" s="4"/>
      <c r="F50" s="4"/>
      <c r="G50" s="4"/>
      <c r="H50" s="4"/>
      <c r="I50" s="4"/>
      <c r="J50" s="4"/>
      <c r="K50" s="4"/>
      <c r="L50" s="4"/>
      <c r="M50" s="4"/>
      <c r="N50" s="4"/>
      <c r="O50" s="4"/>
      <c r="P50" s="4"/>
      <c r="Q50" s="4"/>
    </row>
    <row r="51" spans="1:17" ht="31.5" customHeight="1" x14ac:dyDescent="0.2">
      <c r="A51" s="303" t="s">
        <v>3409</v>
      </c>
      <c r="B51" s="374" t="s">
        <v>3410</v>
      </c>
      <c r="C51" s="375"/>
      <c r="D51" s="4"/>
      <c r="E51" s="4"/>
      <c r="F51" s="4"/>
      <c r="G51" s="4"/>
      <c r="H51" s="4"/>
      <c r="I51" s="4"/>
      <c r="J51" s="4"/>
      <c r="K51" s="4"/>
      <c r="L51" s="4"/>
      <c r="M51" s="4"/>
      <c r="N51" s="4"/>
      <c r="O51" s="4"/>
      <c r="P51" s="4"/>
      <c r="Q51" s="4"/>
    </row>
    <row r="52" spans="1:17" ht="31.5" customHeight="1" x14ac:dyDescent="0.2">
      <c r="A52" s="303" t="s">
        <v>3411</v>
      </c>
      <c r="B52" s="374" t="s">
        <v>3412</v>
      </c>
      <c r="C52" s="375"/>
      <c r="D52" s="4"/>
      <c r="E52" s="4"/>
      <c r="F52" s="4"/>
      <c r="G52" s="4"/>
      <c r="H52" s="4"/>
      <c r="I52" s="4"/>
      <c r="J52" s="4"/>
      <c r="K52" s="4"/>
      <c r="L52" s="4"/>
      <c r="M52" s="4"/>
      <c r="N52" s="4"/>
      <c r="O52" s="4"/>
      <c r="P52" s="4"/>
      <c r="Q52" s="4"/>
    </row>
    <row r="53" spans="1:17" ht="31.5" customHeight="1" x14ac:dyDescent="0.2">
      <c r="A53" s="303" t="s">
        <v>3413</v>
      </c>
      <c r="B53" s="385" t="s">
        <v>3414</v>
      </c>
      <c r="C53" s="386"/>
      <c r="D53" s="4"/>
      <c r="E53" s="4"/>
      <c r="F53" s="4"/>
      <c r="G53" s="4"/>
      <c r="H53" s="4"/>
      <c r="I53" s="4"/>
      <c r="J53" s="4"/>
      <c r="K53" s="4"/>
      <c r="L53" s="4"/>
      <c r="M53" s="4"/>
      <c r="N53" s="4"/>
      <c r="O53" s="4"/>
      <c r="P53" s="4"/>
      <c r="Q53" s="4"/>
    </row>
    <row r="54" spans="1:17" ht="31.5" customHeight="1" x14ac:dyDescent="0.2">
      <c r="A54" s="303" t="s">
        <v>3415</v>
      </c>
      <c r="B54" s="385" t="s">
        <v>3416</v>
      </c>
      <c r="C54" s="386"/>
      <c r="D54" s="4"/>
      <c r="E54" s="4"/>
      <c r="F54" s="4"/>
      <c r="G54" s="4"/>
      <c r="H54" s="4"/>
      <c r="I54" s="4"/>
      <c r="J54" s="4"/>
      <c r="K54" s="4"/>
      <c r="L54" s="4"/>
      <c r="M54" s="4"/>
      <c r="N54" s="4"/>
      <c r="O54" s="4"/>
      <c r="P54" s="4"/>
      <c r="Q54" s="4"/>
    </row>
    <row r="55" spans="1:17" ht="54.6" customHeight="1" x14ac:dyDescent="0.2">
      <c r="A55" s="303" t="s">
        <v>3417</v>
      </c>
      <c r="B55" s="385" t="s">
        <v>3418</v>
      </c>
      <c r="C55" s="386"/>
      <c r="D55" s="4"/>
      <c r="E55" s="4"/>
      <c r="F55" s="4"/>
      <c r="G55" s="4"/>
      <c r="H55" s="4"/>
      <c r="I55" s="4"/>
      <c r="J55" s="4"/>
      <c r="K55" s="4"/>
      <c r="L55" s="4"/>
      <c r="M55" s="4"/>
      <c r="N55" s="4"/>
      <c r="O55" s="4"/>
      <c r="P55" s="4"/>
      <c r="Q55" s="4"/>
    </row>
    <row r="56" spans="1:17" ht="54.6" customHeight="1" x14ac:dyDescent="0.2">
      <c r="A56" s="303" t="s">
        <v>3419</v>
      </c>
      <c r="B56" s="385" t="s">
        <v>3420</v>
      </c>
      <c r="C56" s="386"/>
      <c r="D56" s="4"/>
      <c r="E56" s="4"/>
      <c r="F56" s="4"/>
      <c r="G56" s="4"/>
      <c r="H56" s="4"/>
      <c r="I56" s="4"/>
      <c r="J56" s="4"/>
      <c r="K56" s="4"/>
      <c r="L56" s="4"/>
      <c r="M56" s="4"/>
      <c r="N56" s="4"/>
      <c r="O56" s="4"/>
      <c r="P56" s="4"/>
      <c r="Q56" s="4"/>
    </row>
    <row r="57" spans="1:17" ht="54" customHeight="1" x14ac:dyDescent="0.2">
      <c r="A57" s="303" t="s">
        <v>3421</v>
      </c>
      <c r="B57" s="385" t="s">
        <v>3422</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Puhar</cp:lastModifiedBy>
  <cp:lastPrinted>2024-09-24T08:26:57Z</cp:lastPrinted>
  <dcterms:created xsi:type="dcterms:W3CDTF">2022-04-01T05:14:30Z</dcterms:created>
  <dcterms:modified xsi:type="dcterms:W3CDTF">2025-02-24T16:22:22Z</dcterms:modified>
</cp:coreProperties>
</file>