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D:\DOKUMENTI\Doc\Nabava\Nabava 2025\JEDNOSTAVNA NABAVA - REKONSTRUKCIJA IGRALIŠTA U ULICI ŽARKA PEZELJA\"/>
    </mc:Choice>
  </mc:AlternateContent>
  <xr:revisionPtr revIDLastSave="0" documentId="13_ncr:1_{0BC78784-02AF-4717-B7F4-C09F0107D3ED}" xr6:coauthVersionLast="47" xr6:coauthVersionMax="47" xr10:uidLastSave="{00000000-0000-0000-0000-000000000000}"/>
  <bookViews>
    <workbookView xWindow="1140" yWindow="105" windowWidth="25785" windowHeight="15480" tabRatio="900" activeTab="1" xr2:uid="{00000000-000D-0000-FFFF-FFFF00000000}"/>
  </bookViews>
  <sheets>
    <sheet name="NASLOVNICA" sheetId="18" r:id="rId1"/>
    <sheet name="Troškovnik IGRALIŠTE" sheetId="17" r:id="rId2"/>
  </sheets>
  <externalReferences>
    <externalReference r:id="rId3"/>
    <externalReference r:id="rId4"/>
    <externalReference r:id="rId5"/>
  </externalReferences>
  <definedNames>
    <definedName name="ENERGIJA">'[1]TABLICA stvarnih količina-LED'!$R$4</definedName>
    <definedName name="gggg">#REF!</definedName>
    <definedName name="HIDRA">[2]FAKTORI!$B$4</definedName>
    <definedName name="led">#REF!</definedName>
    <definedName name="LEDO">#REF!</definedName>
    <definedName name="Natrij">#REF!</definedName>
    <definedName name="_xlnm.Print_Area" localSheetId="0">NASLOVNICA!#REF!</definedName>
    <definedName name="_xlnm.Print_Area" localSheetId="1">'Troškovnik IGRALIŠTE'!$A$1:$F$277</definedName>
    <definedName name="POPUST">#REF!</definedName>
    <definedName name="POPUST_2">[3]FAKTORI!$B$3</definedName>
    <definedName name="tem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7" i="17" l="1"/>
  <c r="F211" i="17" l="1"/>
  <c r="F104" i="17" l="1"/>
  <c r="F101" i="17"/>
  <c r="F98" i="17" l="1"/>
  <c r="F208" i="17" l="1"/>
  <c r="F214" i="17"/>
  <c r="F205" i="17" l="1"/>
  <c r="F201" i="17"/>
  <c r="F198" i="17"/>
  <c r="F189" i="17"/>
  <c r="F230" i="17" l="1"/>
  <c r="F191" i="17"/>
  <c r="F177" i="17"/>
  <c r="F174" i="17"/>
  <c r="F171" i="17"/>
  <c r="F168" i="17"/>
  <c r="F165" i="17"/>
  <c r="F153" i="17"/>
  <c r="F132" i="17"/>
  <c r="F129" i="17"/>
  <c r="F126" i="17"/>
  <c r="F123" i="17"/>
  <c r="F120" i="17"/>
  <c r="F113" i="17"/>
  <c r="F110" i="17"/>
  <c r="F107" i="17"/>
  <c r="F90" i="17"/>
  <c r="F87" i="17"/>
  <c r="F84" i="17"/>
  <c r="F81" i="17"/>
  <c r="F72" i="17"/>
  <c r="F69" i="17"/>
  <c r="F66" i="17"/>
  <c r="F58" i="17"/>
  <c r="F55" i="17"/>
  <c r="F52" i="17"/>
  <c r="F49" i="17"/>
  <c r="F40" i="17"/>
  <c r="F37" i="17"/>
  <c r="F34" i="17"/>
  <c r="F25" i="17"/>
  <c r="F22" i="17"/>
  <c r="F19" i="17"/>
  <c r="F16" i="17"/>
  <c r="F13" i="17"/>
  <c r="F10" i="17"/>
  <c r="F7" i="17"/>
  <c r="F249" i="17" l="1"/>
  <c r="F250" i="17"/>
  <c r="F179" i="17"/>
  <c r="F134" i="17"/>
  <c r="F74" i="17"/>
  <c r="F42" i="17"/>
  <c r="F248" i="17" l="1"/>
  <c r="F247" i="17"/>
  <c r="F246" i="17"/>
  <c r="F245" i="17"/>
  <c r="F251" i="17" l="1"/>
  <c r="F252" i="17" l="1"/>
  <c r="F253" i="17" s="1"/>
</calcChain>
</file>

<file path=xl/sharedStrings.xml><?xml version="1.0" encoding="utf-8"?>
<sst xmlns="http://schemas.openxmlformats.org/spreadsheetml/2006/main" count="287" uniqueCount="150">
  <si>
    <t>Količina</t>
  </si>
  <si>
    <t>1.</t>
  </si>
  <si>
    <t>1.1.</t>
  </si>
  <si>
    <t>PRIPREMNI RADOVI</t>
  </si>
  <si>
    <t>kom</t>
  </si>
  <si>
    <t>ZEMLJANI RADOVI</t>
  </si>
  <si>
    <t>PDV 25%:</t>
  </si>
  <si>
    <t>SVEUKUPNO:</t>
  </si>
  <si>
    <t>2.</t>
  </si>
  <si>
    <t>3.</t>
  </si>
  <si>
    <t>4.</t>
  </si>
  <si>
    <t>5.</t>
  </si>
  <si>
    <t>6.</t>
  </si>
  <si>
    <t>7.</t>
  </si>
  <si>
    <t>8.</t>
  </si>
  <si>
    <t>9.</t>
  </si>
  <si>
    <t>10.</t>
  </si>
  <si>
    <t>Redni
broj</t>
  </si>
  <si>
    <t>O p i s   r a d o v a</t>
  </si>
  <si>
    <t>Jed.
mjere</t>
  </si>
  <si>
    <t>Jedinična
cijena</t>
  </si>
  <si>
    <t>I Z N O S</t>
  </si>
  <si>
    <t>A)</t>
  </si>
  <si>
    <t>m'</t>
  </si>
  <si>
    <t>A) PRIPREMNI RADOVI UKUPNO:</t>
  </si>
  <si>
    <t>B)</t>
  </si>
  <si>
    <t>B) ZEMLJANI RADOVI UKUPNO:</t>
  </si>
  <si>
    <t>C)</t>
  </si>
  <si>
    <t>D)</t>
  </si>
  <si>
    <t>Obračun po komadu.</t>
  </si>
  <si>
    <t>E)</t>
  </si>
  <si>
    <t>1.2.</t>
  </si>
  <si>
    <t>F)</t>
  </si>
  <si>
    <t>SVEUKUPNA REKAPITULACIJA</t>
  </si>
  <si>
    <t>1.3.</t>
  </si>
  <si>
    <r>
      <rPr>
        <b/>
        <u/>
        <sz val="18"/>
        <color rgb="FF000000"/>
        <rFont val="Arial"/>
        <family val="2"/>
        <charset val="238"/>
      </rPr>
      <t>TROŠKOVNIK</t>
    </r>
    <r>
      <rPr>
        <b/>
        <sz val="16"/>
        <color rgb="FF000000"/>
        <rFont val="Arial"/>
        <family val="2"/>
        <charset val="238"/>
      </rPr>
      <t xml:space="preserve">
</t>
    </r>
  </si>
  <si>
    <r>
      <t>m</t>
    </r>
    <r>
      <rPr>
        <vertAlign val="superscript"/>
        <sz val="11"/>
        <rFont val="Arial"/>
        <family val="2"/>
      </rPr>
      <t>2</t>
    </r>
  </si>
  <si>
    <r>
      <t>m</t>
    </r>
    <r>
      <rPr>
        <vertAlign val="superscript"/>
        <sz val="11"/>
        <rFont val="Arial"/>
        <family val="2"/>
      </rPr>
      <t>3</t>
    </r>
  </si>
  <si>
    <t>PRIPREMNI RADOVI UKUPNO:</t>
  </si>
  <si>
    <t>ZEMLJANI RADOVI UKUPNO:</t>
  </si>
  <si>
    <t>Obračun po m'.</t>
  </si>
  <si>
    <t>11.</t>
  </si>
  <si>
    <t>12.</t>
  </si>
  <si>
    <r>
      <t>Demontaža postojeće metalne ograde igrališta visine 1.65, 2.50, 4.10 m sa zbrinjavanjem iste na trajnoj deponiji koju mora osigurati sam izvođač radova. Rad se sastoji od strojnog rezanja pojedinih elemenata ograde zajedno sa nosačima na prikladnu dužinu za utovar i prijevoz demontirane ograde na trajnu deponiju. stavka sadrži eventualno potrebnu skelu kao i prenos ograde od igrališta do prevoznog sredstva na parkiralištu. nakon demontaže ograde, nosače ograde treba odrezati minimalno 5 cm od vrha betonske kape uz eventualno pažljivo "štemanje" betonskog nosača. 
Obračun po m</t>
    </r>
    <r>
      <rPr>
        <vertAlign val="superscript"/>
        <sz val="11"/>
        <rFont val="Arial"/>
        <family val="2"/>
      </rPr>
      <t xml:space="preserve">2 </t>
    </r>
    <r>
      <rPr>
        <sz val="11"/>
        <rFont val="Arial"/>
        <family val="2"/>
      </rPr>
      <t>demontirane i zbrinute ograde na trajnoj deponiji uz sav opisani rad u stavci.</t>
    </r>
  </si>
  <si>
    <t>Ograda visine 1,65 m.</t>
  </si>
  <si>
    <r>
      <t>Obračun po m</t>
    </r>
    <r>
      <rPr>
        <vertAlign val="superscript"/>
        <sz val="11"/>
        <rFont val="Arial"/>
        <family val="2"/>
      </rPr>
      <t>2</t>
    </r>
    <r>
      <rPr>
        <sz val="11"/>
        <rFont val="Arial"/>
        <family val="2"/>
      </rPr>
      <t>.</t>
    </r>
  </si>
  <si>
    <t>Ograda visine 2,50 m.</t>
  </si>
  <si>
    <t>Ograda visine 4,10 m.</t>
  </si>
  <si>
    <t xml:space="preserve">Strojno poželjno razbijanje betonske kape na sjevernom parapetnom zidu. Betonska kapa je dimenzije 30 x 5 cm.Nakon razbijanja betonske kape beton treba prenjeti do prevoznog sredstva na parkiralištu te odvesti na reciklažno dvorište građevinskog materijala. 
Stavka sadrži ispuhivanje prašine i svih labavih djelova razbijenog betona kao priprema za izvedbu nove betonske kape.
Obračun po m' razbijene betonske kape za zbrinjavanje razbijenog betona na reciklažnom dvorištu i ostalim radom iz opisa stavke. Jedinična cijena sadrži  i naknadu za korištenje reciklažnog dvorišta.
</t>
  </si>
  <si>
    <t xml:space="preserve">Strojno "štemanje" betonske profilacije na parapetnom zidu na spoju zida i asfalta. Betonska profilacija ima dimenziju 6x5 cm.                                                                                                Ošteman beton treba prenjeti do previznog sredstva na parkiralištu te odvesti na reciklažno dvorište. 
Obračun po m' odštemane profilacije sa zbrinjavanjem materijala na reciklažnom dvorištu.
Jedinična cijena sadrži i ostali opisani rad kao i naknadu za korištenje reciklažnog dvorišta. </t>
  </si>
  <si>
    <t>Strojno zarezivanje asfalta ili betona bez obzira na debljinu.</t>
  </si>
  <si>
    <t xml:space="preserve">Demontaža iskop postojeće PVC slivne rešetke dimenzije 25x25x30 cm sa odvodnom PVC cijevi DN 100 mm. Izvedeni slivnik sa PVC cijevi treba zbrinuti na reciklažnom dvorištu. Jedinična cijena sadrži i naknadu za korištenje reciklažnog dvorišta. 
Obračun po komadu kompleta kao prema stavci. </t>
  </si>
  <si>
    <t>Strojno rezanje trake uzemljenja ograde na visini asfalta.                 Traku uzemljenja zajedno sa ogradom treba zbrinuti na trajnom odlagalištu kojeg osigurava sam izvođač radova.</t>
  </si>
  <si>
    <r>
      <t>Obračun po m</t>
    </r>
    <r>
      <rPr>
        <vertAlign val="superscript"/>
        <sz val="11"/>
        <rFont val="Arial"/>
        <family val="2"/>
      </rPr>
      <t>3</t>
    </r>
    <r>
      <rPr>
        <sz val="11"/>
        <rFont val="Arial"/>
        <family val="2"/>
      </rPr>
      <t>.</t>
    </r>
  </si>
  <si>
    <t>Strojni ili ručni iskop za temelj ograde sa ulaznim vratima u tlu bez obzira na kategoriju terena. Dio materijala treba ostaviti kraj temelja za zatrpavanje istog, a preostali dio treba odvesti na reciklažno dvorište. 
Jedinična cijena sadrži i prijenos materijala od igrališta do prevoznog sredstva kao i naknadu za korištenje reciklažnog dvorišta.</t>
  </si>
  <si>
    <r>
      <t>Obračun po m</t>
    </r>
    <r>
      <rPr>
        <vertAlign val="superscript"/>
        <sz val="11"/>
        <rFont val="Arial"/>
        <family val="2"/>
      </rPr>
      <t xml:space="preserve">3 </t>
    </r>
    <r>
      <rPr>
        <sz val="11"/>
        <rFont val="Arial"/>
        <family val="2"/>
      </rPr>
      <t>iskopanog temelja u sraslom stanju kao i sav opisani rad stavke.</t>
    </r>
  </si>
  <si>
    <t xml:space="preserve">Strojni ili ručni iskop za temelj rasvijetnog stupa i produžetak el.kabela u tlu bez obzira na kategoriju teren. Dio iskopanog materijala treba ostaviti za zatrpavanje temelja i rova a preostali dio treba prenjeti do prevoznog sredstva na parkiralištu i odvesti na reciklažno dvorište. Jedinična cijena  sadrži i naknadu za korištenje reciklažnog dvorišta. </t>
  </si>
  <si>
    <r>
      <t>Obračun po m</t>
    </r>
    <r>
      <rPr>
        <vertAlign val="superscript"/>
        <sz val="11"/>
        <rFont val="Arial"/>
        <family val="2"/>
      </rPr>
      <t xml:space="preserve">3  </t>
    </r>
    <r>
      <rPr>
        <sz val="11"/>
        <rFont val="Arial"/>
        <family val="2"/>
      </rPr>
      <t>iskopanog i zbrinutog materijala u sraslom stanju.</t>
    </r>
  </si>
  <si>
    <r>
      <t>Strojni ili ručni iskop za temelje parkovnih klupa i temelja koša za smeće (dimenzije temelja 0,30×0,80×</t>
    </r>
    <r>
      <rPr>
        <sz val="11"/>
        <rFont val="Arial"/>
        <family val="2"/>
        <charset val="238"/>
      </rPr>
      <t>0,30</t>
    </r>
    <r>
      <rPr>
        <sz val="11"/>
        <color rgb="FFFF0000"/>
        <rFont val="Arial"/>
        <family val="2"/>
      </rPr>
      <t xml:space="preserve"> </t>
    </r>
    <r>
      <rPr>
        <sz val="11"/>
        <rFont val="Arial"/>
        <family val="2"/>
      </rPr>
      <t xml:space="preserve">m' i 0,30×0,30× 0,40 m') bez obzira  na kategoriju terena. Iskopani materijal treba prenjeti do prevoznog sredstva na parkiralištu te odvesti na reciklažno dvorište.
Jedinična cijena sadrži i naknadu za korištenje reciklažnog dvorišta.                                                                                             
 </t>
    </r>
  </si>
  <si>
    <r>
      <t>Obračun po m</t>
    </r>
    <r>
      <rPr>
        <vertAlign val="superscript"/>
        <sz val="11"/>
        <rFont val="Arial"/>
        <family val="2"/>
      </rPr>
      <t>3</t>
    </r>
    <r>
      <rPr>
        <sz val="11"/>
        <rFont val="Arial"/>
        <family val="2"/>
      </rPr>
      <t xml:space="preserve"> iskopanog materijala u sraslom stanju sa zbrinjavanjem istog.
 </t>
    </r>
  </si>
  <si>
    <t xml:space="preserve">Strojni ili ručni iskop rova bez obzira na kategoriju terena za montažu MONOBLOK kanala dimenzije 0,40×0,50×4,00 m' + 0,40×0,50×0,50 m' na dvije lokacije. Dio iskopanog materijala treba ostaviti za zatrpavanje kanalica, a preostali dio treba prenjeti do prevoznog sredstva na parkiralištu i odvesti na reciklažno dvorište. Jedinična cijena sadrži i naknadu za korištenje reciklažnog dvorišta. </t>
  </si>
  <si>
    <r>
      <t>Obračun po m</t>
    </r>
    <r>
      <rPr>
        <vertAlign val="superscript"/>
        <sz val="11"/>
        <rFont val="Arial"/>
        <family val="2"/>
      </rPr>
      <t xml:space="preserve">3 </t>
    </r>
    <r>
      <rPr>
        <sz val="11"/>
        <rFont val="Arial"/>
        <family val="2"/>
      </rPr>
      <t>iskopanog i zbrinutog materijala u sraslom stanju.</t>
    </r>
  </si>
  <si>
    <t>Probijanje rupa u kamenom zidu debljine 40 cm za prolaz PVC cijevi Ø 110 mm za odvod vode sa površine igrališta.</t>
  </si>
  <si>
    <t xml:space="preserve">Ručno zatrpavanje temelja i kanala ostavljenim probranim materijalom iz iskopa. Zatrpavanje temelja izvesti sa materijalom krupnoće do 10 cm u slojevima debljine 30 cm. Svaki sloj treba zbiti strojnim ručnim nabijačem, zatrpavanje izvesti do visine 10 cm od vrha asfalta. </t>
  </si>
  <si>
    <r>
      <t>Obračun po m</t>
    </r>
    <r>
      <rPr>
        <vertAlign val="superscript"/>
        <sz val="11"/>
        <rFont val="Arial"/>
        <family val="2"/>
      </rPr>
      <t xml:space="preserve">3 </t>
    </r>
    <r>
      <rPr>
        <sz val="11"/>
        <rFont val="Arial"/>
        <family val="2"/>
      </rPr>
      <t>izvedenog zatrpavanja u sraslom stanju.</t>
    </r>
  </si>
  <si>
    <t>BETONSKI I ZIDARSKI RADOVI</t>
  </si>
  <si>
    <t>Betoniranje temelja metalne konstrukcije nosača košarkaške ploče sa betonom tlačne čvrstoće C 25/30 u potrebnoj oplati. Dimenzije temelja 1,00×1,00×0,90 m'. U betonski temelj treba ugraditi metalnu čahuru dimenzija 15,6×15,6×75 cm koja mora biti na udaljenosti 40 cm od vanjskog ruba linije igrališta. Važno napomenuti da čahuru treba ugraditi okomito zbog samog nosača koji se usađuje u čahuru i na točnoj udaljenosti od linije igrališta u svemu kako je dano u nacrtu. Vrh temelja je na koti asfalta igrališta. Završna obrada je fino zaribani beton.</t>
  </si>
  <si>
    <r>
      <t>Obračun po m</t>
    </r>
    <r>
      <rPr>
        <vertAlign val="superscript"/>
        <sz val="11"/>
        <rFont val="Arial"/>
        <family val="2"/>
      </rPr>
      <t xml:space="preserve">3 </t>
    </r>
    <r>
      <rPr>
        <sz val="11"/>
        <rFont val="Arial"/>
        <family val="2"/>
      </rPr>
      <t>ugrađenog betona zajedno sa oplatom i ugradnjom metalne čahure.</t>
    </r>
  </si>
  <si>
    <t>Betoniranje temelja rasvjetnog stupa dimenzija 0,60×0,60×0,70 m' s betonom tlačne čvrstoće C 25/30 u potrebnoj oplati. U sredini temelja treba ostaviti rupu DN 200 za umetanje metalnog rasvijetnog stupa  kao dvije PEHD cijevi DN 50 mm za uvlačenje el.kabela i traku uzemljenja sve u dogovoru s električarom koncesionara. Vrh temelja je 10 cm niži od vrha kulir ploča. jedinična cijena sadrži i 1,50 m' PEHD cijevi DN 50mm i 2,00 m' trake uzemljenja FeZn 2.5×4 mm s križnom spojnicom.</t>
  </si>
  <si>
    <r>
      <t>Obračun po m</t>
    </r>
    <r>
      <rPr>
        <vertAlign val="superscript"/>
        <sz val="11"/>
        <rFont val="Arial"/>
        <family val="2"/>
      </rPr>
      <t xml:space="preserve">3 </t>
    </r>
    <r>
      <rPr>
        <sz val="11"/>
        <rFont val="Arial"/>
        <family val="2"/>
      </rPr>
      <t>ugrađenog betona sa oplatom i svim opisanim radom i materijalom.</t>
    </r>
  </si>
  <si>
    <t>Betoniranje temelja ograde na ulazima dimenzija 3,70×0,60×0,60 m' s betonom razreda čvrstoće C25/30 u potrebnoj oplati. Vrh betona je 8 cm niži od postojećih kulir ploča.</t>
  </si>
  <si>
    <r>
      <t>Obračun po m</t>
    </r>
    <r>
      <rPr>
        <vertAlign val="superscript"/>
        <sz val="11"/>
        <rFont val="Arial"/>
        <family val="2"/>
      </rPr>
      <t>3</t>
    </r>
    <r>
      <rPr>
        <sz val="11"/>
        <rFont val="Arial"/>
        <family val="2"/>
      </rPr>
      <t xml:space="preserve"> ugrađenog betona zajedno s oplatom.</t>
    </r>
  </si>
  <si>
    <r>
      <t>Betoniranje temelja parkovnih klupa i koša za smeće sa betonom razreda čvrstoće C25/30 u potrebnoj oplati. Dimenzije temelja 0,30×0,80×0,30 m' za klupe, a za koš veličina temelja je 0,30×0,30×0,40 m'. Betoniranje izvest nakon montaže klupa i nosača koša. Vrh temelja je 8 cm niže od vrha kulir ploča. Obračun po m</t>
    </r>
    <r>
      <rPr>
        <vertAlign val="superscript"/>
        <sz val="11"/>
        <rFont val="Arial"/>
        <family val="2"/>
      </rPr>
      <t>3</t>
    </r>
    <r>
      <rPr>
        <sz val="11"/>
        <rFont val="Arial"/>
        <family val="2"/>
      </rPr>
      <t xml:space="preserve"> ugrađenog betona zajedno s eventualno potrebnom oplatom.</t>
    </r>
  </si>
  <si>
    <r>
      <t xml:space="preserve">Dobava, doprema i ugradnja PVC cijev </t>
    </r>
    <r>
      <rPr>
        <sz val="11"/>
        <rFont val="Arial"/>
        <family val="2"/>
        <charset val="238"/>
      </rPr>
      <t>Ø</t>
    </r>
    <r>
      <rPr>
        <sz val="11"/>
        <rFont val="Arial"/>
        <family val="2"/>
      </rPr>
      <t xml:space="preserve">110 mm u sivoj boji u kameni zid za odvod vode iz sabirnika odvodnog kanala. 
PVC treba prelaziti kameni zid 10 cm.                                                                                 </t>
    </r>
  </si>
  <si>
    <t>Obračun po m' dopremljene i ugrađene PVC cijevi.</t>
  </si>
  <si>
    <r>
      <t>Obračun po m</t>
    </r>
    <r>
      <rPr>
        <vertAlign val="superscript"/>
        <sz val="11"/>
        <rFont val="Arial"/>
        <family val="2"/>
      </rPr>
      <t>2</t>
    </r>
    <r>
      <rPr>
        <sz val="11"/>
        <rFont val="Arial"/>
        <family val="2"/>
      </rPr>
      <t xml:space="preserve"> izbetonirane površine.</t>
    </r>
  </si>
  <si>
    <t xml:space="preserve">Sanacija otvora na betonskoj kapi nakon rezanja nosača metalne ograde veličina otvora cca  10 x 10 x 5 cm.
Nakon oštemavanja betona i rezanja metalnog nosača treba ukloniti sve nevezane djelove, prašinu, ulja, i ostale materijale koji bi mogli utjecati na lošiju prionjivost podloge. 
Nakon pripreme izvodi se sanacija kako slijedi:
</t>
  </si>
  <si>
    <r>
      <t>Zaštita metalnog dijela nosača anti-korozivnim premazom kao MAPEFER proizvođača Mapei ili jednakovrijednim materijalom. Metalni dijelovi moraju biti čisti od hrđe. Da se dobije ukupna debljina od 2 mm treba nanjeti dva premaza četkom. Pričekamo da se osuši (najmanje 4 sata pod 20</t>
    </r>
    <r>
      <rPr>
        <sz val="11"/>
        <rFont val="Times New Roman"/>
        <family val="1"/>
      </rPr>
      <t>°C</t>
    </r>
    <r>
      <rPr>
        <sz val="11"/>
        <rFont val="Arial"/>
        <family val="2"/>
      </rPr>
      <t xml:space="preserve">). Nakon toga treba natopiti podlogu vodom koja mora površinski oteći. Nanošenje sanacijskog morta nakon sušenja premaza 6 - 24 sata. 
kriterij jednakovrijednosti: 
anti-korozivni premaz sukladno normi HRN EN 1504-3; čvrstoća prionjivosti na beton prema normi HRN EN 1524 ; </t>
    </r>
    <r>
      <rPr>
        <sz val="11"/>
        <rFont val="Times New Roman"/>
        <family val="1"/>
      </rPr>
      <t xml:space="preserve">≥ </t>
    </r>
    <r>
      <rPr>
        <sz val="11"/>
        <rFont val="Arial"/>
        <family val="2"/>
      </rPr>
      <t>2</t>
    </r>
    <r>
      <rPr>
        <b/>
        <sz val="11"/>
        <rFont val="Times New Roman"/>
        <family val="1"/>
      </rPr>
      <t xml:space="preserve"> </t>
    </r>
    <r>
      <rPr>
        <sz val="11"/>
        <rFont val="Arial"/>
        <family val="2"/>
      </rPr>
      <t>MPa.</t>
    </r>
    <r>
      <rPr>
        <sz val="11"/>
        <rFont val="Times New Roman"/>
        <family val="1"/>
      </rPr>
      <t xml:space="preserve">
 </t>
    </r>
  </si>
  <si>
    <t>Obračun po komadu zaštićenog ankera.</t>
  </si>
  <si>
    <r>
      <t xml:space="preserve">Sanacija rupa u betonu nakon anti-korozivne zaštite metalnih dijelova odrezanih nosača ograde brzovezajućim, tiksotropnim cementnim mortom razreda R4 s kompenziranim skupljanjem, ojačan vlaknima koji se koristi za sanaciju betonskih površina tip kao MAPEGROUT T60 proizvođača mapei ili jednakovrijednim.
Sanaciju rupa izvesti u jednom sloju ( cca 10 x 10 x 5cm ) 
kriterij jednakovrijednosti:
Reparativni mort R4 prema normi HRN EN 1504-3; čvrstoća prionjivosti na beton prema normi HRN EN 1524 </t>
    </r>
    <r>
      <rPr>
        <sz val="11"/>
        <rFont val="Times New Roman"/>
        <family val="1"/>
      </rPr>
      <t>≥</t>
    </r>
    <r>
      <rPr>
        <sz val="11"/>
        <rFont val="Arial"/>
        <family val="2"/>
      </rPr>
      <t xml:space="preserve"> 2 MPa ; otpornost na cikluse smrzavanja odmrzavanja prionjivost nakon 50 ciklusa  ≥ 2 MPa.</t>
    </r>
  </si>
  <si>
    <t>Obračun po komadu sanirane rupe.</t>
  </si>
  <si>
    <t xml:space="preserve">kom </t>
  </si>
  <si>
    <t>Sanacija odštemane profilacije na spoju parapetnog zida i asfalta sa cementnim mortom tip kao MAPEGROUNT T60 proizvođača Mapei ili jednakovrijednim u sloju debljine 2 cm.
Sve ostalo kao u stavci 10.2.</t>
  </si>
  <si>
    <r>
      <t>Obračun po m</t>
    </r>
    <r>
      <rPr>
        <vertAlign val="superscript"/>
        <sz val="11"/>
        <rFont val="Arial"/>
        <family val="2"/>
      </rPr>
      <t xml:space="preserve">2 </t>
    </r>
    <r>
      <rPr>
        <sz val="11"/>
        <rFont val="Arial"/>
        <family val="2"/>
      </rPr>
      <t>sanirane površine.</t>
    </r>
  </si>
  <si>
    <t>Sanacija betonske površine betonskog zida sa cementnim mortom tip kao MAPEGROUNT T60 proizvođača Mapei ili jednakovrijednim u sloju debljine 1 cm.
Sve ostalo kao u stavci 10.2.</t>
  </si>
  <si>
    <r>
      <t>Obračun po m</t>
    </r>
    <r>
      <rPr>
        <vertAlign val="superscript"/>
        <sz val="11"/>
        <rFont val="Arial"/>
        <family val="2"/>
      </rPr>
      <t>2</t>
    </r>
    <r>
      <rPr>
        <sz val="11"/>
        <rFont val="Arial"/>
        <family val="2"/>
      </rPr>
      <t xml:space="preserve"> sanirane površine.</t>
    </r>
  </si>
  <si>
    <r>
      <t>Izvedba dekorativne zaštitne boje na betonskoj kapi parapetnog zida sa akrilnom bojom kao elastocolor boja proizvođača Mapei ili jednakovrijedna u tonu boje betona.
Potrošnja : 0.20 - 0.40 kg / m</t>
    </r>
    <r>
      <rPr>
        <vertAlign val="superscript"/>
        <sz val="11"/>
        <rFont val="Arial"/>
        <family val="2"/>
      </rPr>
      <t xml:space="preserve">2
</t>
    </r>
    <r>
      <rPr>
        <sz val="11"/>
        <rFont val="Arial"/>
        <family val="2"/>
      </rPr>
      <t>Primjena : četkom, valjkom ili špricanjem
Kriterij jednakovrijednosti
- u skladu s HRN EN 1504-2
- otpornost na pukotine prema HRN EN 1062 - 7: B2
- prionjivost prema HRN EN 1542: u skladu 
(prijanjanje ≥ 0,87 N/mm</t>
    </r>
    <r>
      <rPr>
        <vertAlign val="superscript"/>
        <sz val="11"/>
        <rFont val="Arial"/>
        <family val="2"/>
      </rPr>
      <t xml:space="preserve">2 </t>
    </r>
    <r>
      <rPr>
        <sz val="11"/>
        <rFont val="Arial"/>
        <family val="2"/>
      </rPr>
      <t>)</t>
    </r>
  </si>
  <si>
    <t>C) BETONSKI I ZIDARSKI UKUPNO:</t>
  </si>
  <si>
    <t xml:space="preserve">Dobava i izvedba višeslojnog viskooelastičnog sustava na bazi akrilnih smola za sportske površine kao MAPEI MAPECOAT TNS MULTISPORT PROFFSIONAL ili jednakovrijedan, ukupne debljine do 4mm.  </t>
  </si>
  <si>
    <r>
      <t>Obračun po m</t>
    </r>
    <r>
      <rPr>
        <vertAlign val="superscript"/>
        <sz val="11"/>
        <rFont val="Arial"/>
        <family val="2"/>
      </rPr>
      <t>2</t>
    </r>
    <r>
      <rPr>
        <sz val="11"/>
        <rFont val="Arial"/>
        <family val="2"/>
        <charset val="238"/>
      </rPr>
      <t>.</t>
    </r>
  </si>
  <si>
    <r>
      <t>Obračun po m'</t>
    </r>
    <r>
      <rPr>
        <sz val="11"/>
        <rFont val="Arial"/>
        <family val="2"/>
        <charset val="238"/>
      </rPr>
      <t>.</t>
    </r>
  </si>
  <si>
    <t>Na asfaltnu podlogu, nanosi se temeljni premaz, poluelastična akrilna pasta u vodenoj disperziji s odabranim punilima koji se koristi za pripremu i izravnavanje površine prije izvedbe obojanih završnih premaza MAPEI MAPECOAT TNS WHITE BASE COAT ili jednakovrijedan.
Kriterij jednakovrijednosti:
Konzistencija: Tekuća
Gustoća: 1,55 g/cm3
Opterećenje do loma nakon 7 dana pri 23°C: &gt;0,5 MPa
Izduženje do loma nakon 7 dana pri 23°C: &gt;46 %
Koeficijent paropropusnosti: 400 μ
Prionjivost na beton: &gt;0,8 MPa
U drugom sloju MAPEI MAPECOAT TNS WHITE BASE COAT  potrebno je dodatno ojačati sustav s alkalno - otpornom mrežicom od staklenih vlakana MAPEI MAPENET 150 ili jednakovrijednom. Mrežica se postavlja s minimalnim preklopom od 10 cm.
Kriterij jednakovrijednosti:
Boja: Plava
Težina: 150 g/m2
Veličina oka: 4x5 mm
Otpornost na lužine: DA
Nakon prvog prva 2 sloja i utapanja mrežice u 2. sloj potrebno je dodatno nanjeti još dva nanosa MAPEI MAPECOAT TNS WHITE BASE COAT, prosječne potrošnje 0,5-0,7kg/m² po sloju.</t>
  </si>
  <si>
    <t>1.4.</t>
  </si>
  <si>
    <t>Iscrtavanje linija prema dostavljenoj shemi igrališta izvodi se s bijelom elastičnom akrilnom bojom u vodenoj disperziji s odabranim punilima MAPEI MAPECOAT TNS LINE ili jednakovrijednim u širini 5,00 cm. 
Kriterij jednakovrijednosti:
Postotak suhe tvari: 65%
Gustoća: 1,40 g/cm3
Viskozitet: 22 000 ± 1000
Otpornost na abraziju: &gt; 10 000</t>
  </si>
  <si>
    <t>1.5.</t>
  </si>
  <si>
    <t>Iscrtavanje linija prema dostavljenoj shemi "CIP -COP" dječje igrice škole izvodi se s bijelom elastičnom akrilnom bojom u vodenoj disperziji s odabranim punilima MAPEI MAPECOAT TNS LINE ili jednakovrijednim u širini 3,00 cm. 
Kriterij jednakovrijednosti:
Postotak suhe tvari: 65%
Gustoća: 1,40 g/cm3
Viskozitet: 22 000 ± 1000
Otpornost na abraziju: &gt; 10 000</t>
  </si>
  <si>
    <t>1.6.</t>
  </si>
  <si>
    <t>Nanošenje elastične akrilne boje u vodenoj disperziji za završnu izvedbu MAPEI MAPECOAT TNS PAINT ili jednakovrijedno u dva sloja na kockama "CIP -COP" dječje igrice nakon iscrtavanja linija.
Kriterij jednakovrijednosti:
Postotak suhe tvari: 63%
Gustoća: 1,3 g/cm³
Tlačna čvrstoća nakon 7 danapri 23ºC: 1,0 MPa
boju sustavaodređena je u nacrtnom dijelu projekta u skladu sa TNS ton kartom proizvođača materijala
Sve radove izvesti prema uputama tehničke službe MAPEI i prema tehničkim listovima.
Viskozitet: 19 000 + 1000</t>
  </si>
  <si>
    <t>Iscrtavanje brojki prema dostavljenoj shemi "CIP - COP" dječje igrice  izvodi se s bijelom elastičnom akrilnom bojom u vodenoj disperziji s odabranim punilima MAPEI MAPECOAT TNS LINE ili jednakovrijednim u veličini prema dogovoru sa projektantom od brojke 1 do 8. 
Kriterij jednakovrijednosti:
Postotak suhe tvari: 65%
Gustoća: 1,40 g/cm3
Viskozitet: 22 000 ± 1000
Otpornost na abraziju: &gt; 10 000</t>
  </si>
  <si>
    <t xml:space="preserve">Obračun po broju slova u komadu </t>
  </si>
  <si>
    <t>Završna zaštita sustava dvokomponentnim transparentnim zaštitnim lakom MAPEI MAPECOAT TNS PROTECTION ili jednakovrijedan.
Pod je namijenjen za vanjske prostore te je izrazito otporan na habanje. Izvodi se prema uputama proizvođača. Boja prema izboru projektanta. U cijenu uključiti sav rad i materijal. Prije izvođenja radova potrebno se konzultirati s proizvođačem materijala kako bi se za izvošenje odabrala adekvatna izvođačka firma s iskustvom u ovakvoj vrsti podova.  Obračun po m² podne površine.</t>
  </si>
  <si>
    <t>D) PRIPREMA I POLAGANJE TNS SPORTSKE PODNE PODLOGE UKUPNO:</t>
  </si>
  <si>
    <t>ZAŠTITA PARAPETNIH ZIDOVA IGRALIŠTA</t>
  </si>
  <si>
    <t>Zaštita parapetnih zidova L - oblika sa strane igrališta. Zaštita je izrađena od lagane vodootporne polietilenske pjene koja je presvučena presvlakom otpornom na vremenske uvjete debljine 4 cm. Sa gornje strane ima metalna okica za prihvat u betonski zid. Dimenzija: 
Dužina 200 cm x Visina 50 cm (45 cm zaštita + 5,0 cm metalna okicaza prihvat) x L-izbačaj 15,0 cm (10,0 cm zaštita + 5,0 cm metalna okica za prihvat) x debljine 4,0 cm.</t>
  </si>
  <si>
    <t>Dobava, doprema i montaža košarkaške konstrukcije koja je izrađena kao jednocijevna od kvadratičnog profila 150 x 150 mm, izbočena 165 cm sa košarkaškom tablom izrađenom od fiberglass materijalom za vanjsku upotrebu dimenzija 180 x 120 cm sa metalnim okvirom. Fiksni košarkaški obruč je dvostruko ojačan te sadrži i mrežicu za koš. 
Stavka sadrži i metalnu čahuru za ugradnju metalne košakaške konstrukcije u betonski temelj.</t>
  </si>
  <si>
    <t>Obračun po paru (dva komplet)</t>
  </si>
  <si>
    <t>par</t>
  </si>
  <si>
    <t>Dobava, doprema te sama montaža okruglog drvenog koša za otpatke. Koš sadrži i pocinčanu posudu veličine 25l. 
Sam koš se sastoji od konstrukcije izrađene od pocinčanog čelika zaštićenog zapečenim prahom te od obloge od drveta zaštićene ekološkim impregnatorima.</t>
  </si>
  <si>
    <t>Obračun po komadu dobavljenog i montiranog koša.</t>
  </si>
  <si>
    <t>Dobava, doprema, i sama montaža klupe za sjedenje. Klupa se sastoji od konstrukcije izrađene od pocinčanih čeličnih elemenata zaštićenih zapečenim prahom, te od sjedišta i naslona izrađenih od kvalitetnog tvrdog drveta zaštićenog ekološkim impregnatorima.</t>
  </si>
  <si>
    <t>Obračun po komadu dobavljene i montirane klupe.</t>
  </si>
  <si>
    <t>KOŠARKAŠKA I KOMUNALNA OPREMA</t>
  </si>
  <si>
    <t>Po sušenju temeljnog sloja, slijedi nanošenje elastičnog obojenog akrilnog premaza u obliku paste u vodeno disperziji s odabranim punilima MAPEI MAPECOAT TNS FINISH ili jednakovrijedan u dva sloja.
Kriterij jednakovrijednosti:
Postotak suhe tvari: 70%
Gustoća: 1,40 g/cm3
Viskozitet: 19 000 ± 1000
Tlačna čvrstoća (N/mm2): 0.7 (Mapecoat TNS Finish 1); 0.5 (Mapecoat TNS Finish 3); 0.5 (Mapecoat TNS Finish 4)
Izduženje pri lomu (%): 140 (Mapecoat TNS Finish 1); 115 (Mapecoat TNS Finish 3); 115 (Mapecoat TNS Finish 4).</t>
  </si>
  <si>
    <t>BETONSKI I ZIDARSKI RADOVI UKUPNO:</t>
  </si>
  <si>
    <t>PRIPREMA I POLAGANJE TNS SPORTSKE PODNE PODLOGE UKUPNO:</t>
  </si>
  <si>
    <t>KOŠARKAŠKA I KOMUNALNA OPREMA UKUPNO:</t>
  </si>
  <si>
    <t>ZAŠTITA PARAPETNIH ZIDOVA IGRALIŠTA UKUPNO:</t>
  </si>
  <si>
    <t>Demontaža metalnih nosača zajedno sa košarkaškom pločom te zbrinjavanje svega na trajnoj deponiji koju mora osigurat sam izvođač radova nakon demontaže nosača treba izrezat prikladnu dužinu te prenjeti do prevoznog sredstva za odvoz na trajnu deponiju. Ankere u betonskom temelju treba "odštemati" te odrezati na dubinu 5 cm od vrha betona. 
Obračun po komadu demontiranih nosača sa pločom i zbrinjavanje na trajnoj deponiji uz sav rad opisan u opisu stavke.</t>
  </si>
  <si>
    <t>Dobava, doprema golova za mali nogomet.</t>
  </si>
  <si>
    <t>3.1.</t>
  </si>
  <si>
    <t>Obračun po paru.</t>
  </si>
  <si>
    <t>3.2.</t>
  </si>
  <si>
    <t>Mini gol aluminijski, profil vratica 80/40 mm, dimenzija 120×80 cm.</t>
  </si>
  <si>
    <t>Mreža za mali nogomet professional, debljine 3 mm, dimenzija 120×80 cm, dubina 50/50 cm, boja bijela pletena u čvor, polietilen.</t>
  </si>
  <si>
    <t>REKONSTRUKCIJA SPORTSKOG IGRALIŠTA ŽARKA PEZELJA U NASELJU PAVEKI U KOSTRENI</t>
  </si>
  <si>
    <t>Izvedba odvodnih kanala odvodnje igrališta sa Monoblock elementima i sabirnikom tip PD 100 V proizvođača ACO ili jednakovrijedno</t>
  </si>
  <si>
    <t>5.1.</t>
  </si>
  <si>
    <t>5.2.</t>
  </si>
  <si>
    <t>ACO Monoblock PD 100 V - sabirni element ili jednakovrijedno
Dobava i montaža sabirnika po sistemu ACO MONOBLOCK PD 100 V sa bočnim izljevom DN100 / DN150, tijelo od polimernog betona s rešetkom iz lijevanog željeza za reviziju kanala, klase opterećenja D400 / E600 duljine 50 cm, visine 50 cm. Težina 31,3/31,5 kg. Sve ostalo izvesti kao u opisu prethodne stavke.</t>
  </si>
  <si>
    <t>5.3.</t>
  </si>
  <si>
    <t>9.1.</t>
  </si>
  <si>
    <t>9.2.</t>
  </si>
  <si>
    <t xml:space="preserve">ACO Monoblock PD100 V - natur ili jednakovrijedno
Dobava i montaža kanala za linijsku odvodnju  oborinskih voda po sistemu ACO MONOBLOCK PD 100 V, monolitno tijelo kanala od polimer betona natur boje s otvorima u obliku rešete. Građevinska dužina 100 cm, građevinska širina 15 cm, svjetla širina 10 cm, ukupna visina 23 cm, težina 32,8 kg, za razred opterećenja D400 u skladu s HRN EN 1433. Kanal se izvodi polaganjem na zemljo-vlažnu betonsku podlogu marke C 20/25 agregata frakcije 0-16 drobljenog kamena u debljini sloja 15 cm, bočno kanal zabetonirati do vrha asfalta. U slučaju potrebe postizanja vodonepropusnosti spoja između tijela kanala na tvornički definiranim utorima nanjeti PU brtvilo kao Sikaflex PRO3 WF. Gornji rub kanala se izvodi u razini 2-5 mm ispod kote gotove završne okolne površine. Sve sa priborom za montažu do potpune funkcionalnosti.  </t>
  </si>
  <si>
    <r>
      <t>Strojni ili ručni iskop građevinske jame za temelj nosača košarkaške ploče bez obzira na kategoriju terena ili razbijanja betona postojećeg temelja. Dio materijala iskopa treba ostaviti za zatrpavanje temelja, a preostali dio treba prenjeti do prevoznog sredstva na parkiralištu te odvesti na reciklažno dvorište. jedinična cijena treba sadržavati naknadu za korištenje reciklažnog dvorišta. 
Obračun po m</t>
    </r>
    <r>
      <rPr>
        <vertAlign val="superscript"/>
        <sz val="11"/>
        <rFont val="Arial"/>
        <family val="2"/>
      </rPr>
      <t>3</t>
    </r>
    <r>
      <rPr>
        <sz val="11"/>
        <rFont val="Arial"/>
        <family val="2"/>
      </rPr>
      <t xml:space="preserve"> iskopanog i zbrinutog materijala u sraslom stanju.</t>
    </r>
  </si>
  <si>
    <t>ACO monoblock PD 100V - čeona stijenka ili jednakovrijedno.
Dobava i montaža čeone stijenke za početak  ili kraj kanala. Postizanje vodonepropusnosti spoja izvesti sa PU brtvilom kao Sikaflex PRO3 WF. Sve ostalo izvesti kao u opisu prethodne stavke.</t>
  </si>
  <si>
    <r>
      <t>Betoniranje betonske kape na sjevernoj strani parapetnog zida dimenzija 5×30 cm s betonom razreda čvrstoće C30/37 spremljenog s agregatom maksimalnog zrna 16 mm i dodatkom staklenih vlakana u količini 1,0 kg/m</t>
    </r>
    <r>
      <rPr>
        <vertAlign val="superscript"/>
        <sz val="11"/>
        <rFont val="Arial"/>
        <family val="2"/>
      </rPr>
      <t>3</t>
    </r>
    <r>
      <rPr>
        <sz val="11"/>
        <rFont val="Arial"/>
        <family val="2"/>
      </rPr>
      <t>. Za vezu novog i starog betona  očišćenu podlogu treba  saturirat  čistom vodom te izvest premazivanje površine epoksidnom smolom Eporip proizvodnje Mapei ili jednakovrijednim materijalom te nakon 15 minuta može se započet sa betoniranjem betonske kape. Završna obrada zaribavanjem - zaglađivanje betona izvest kao postojeću betonsku kapu.
U jediničnu cijenu uračunata i potrebna oplata. 
Obračun po m' izvedene betonske kape sa komplet navedenim radom i materijalom.</t>
    </r>
  </si>
  <si>
    <t>Nanošenje elastične akrilne boje u vodenoj disperziji za završnu izvedbu MAPEI MAPECOAT TNS PAINT  ili jednakovrijedno u dva sloja.
Kriterij jednakovrijednosti:
Postotak suhe tvari: 63%
Gustoća: 1,3 g/cm3
Tlačna čvrstoća  nakon 7 dana pri 23°C: 1,0 MPa
Boju sustava i to u dva tona TNS 9 (ARANCIO) i TNS 14 (AZZURRO) prema TNS ton karti proizvođača materijala. 
Sve radove izvesti prema uputama tehničke službe MAPEI i prema tehničkim listovima. 
Viskozitet: 19 000 ± 1000</t>
  </si>
  <si>
    <t>Dobava, doprema i montaža zaštite za monocijevnu košarkašku konstrukciju od kvadratičnih cijevi. Visina zaštite 180 cm i debljine 5 cm izrađenog iz B_TEX materijala 1. klase, nezapaljivo.</t>
  </si>
  <si>
    <t>Dobava,doprema i montaža ploče PRAVILA KORIŠTENJA IGRALIŠTA veličine cca 80 x 50 cm izrađena od aluminija debljine 3 mm sa 4 rupe na uglovima za mogućnost pričvršćenja ploče na vanjsku stranu ograde.
Na ploči treba ispisati  sljedeći tekst te staviti znakove ( piktogram)
                             OPĆINA KOSTRENA 
        SPORTSKO IGRALIŠTE U ULICI ŽARKA PEZELJA 
                 PRAVILA KORIŠTENJA IGRALIŠTA
- HITNA SLUŽBA tel: 112
- OSOBA ZA ODRŽAVANJE IGRALIŠTA tel: 051/287-500
piktogrami:
- ZABRANJEN ULAZ ŽIVOTINJAMA
- KORIŠTENJE IGRALIŠTA NA VLASTITU ODGOVORNOST
- ZABRANJENO KORIŠTENJE ROMOBILA, BICIKLA, ROLA I SKATEBOARDA
Tisak mora biti otporan na vanjske utjecaje (vlaga, UV zračenje) dodatno zaštićen 3 M laminacijom koja produžuje trajnost tiska.
Tablu pričvrstiti na ogradu na prikladni način prema preporuci izrađivača ploče.</t>
  </si>
  <si>
    <t>Obračun po komadu izrađene i montirane ploče.</t>
  </si>
  <si>
    <r>
      <t xml:space="preserve">Sastavni dio ovog troškovnika je tehnički opis projekta, program kontrole i osiguranja kvalitete radova, te sva nacrtana dokumentacija. 
  </t>
    </r>
    <r>
      <rPr>
        <sz val="12"/>
        <rFont val="Arial"/>
        <family val="2"/>
        <charset val="238"/>
      </rPr>
      <t xml:space="preserve">
   Za radove koje treba obaviti, a nisu obuhvaćeni Općim Tehničkim Uvjetima primjenjivati će se pozitivne odredbe graditeljske regulative.
    Ponuditelji koji nude jednakovrijedne robe, radove ili usluge (one koji nisu navedeni u troškovniku) dužni su na za to predviđenom mjestu u troškovniku navesti koju jednakovrijednu robu, rad ili uslugu nude, te uz ponudu dostaviti i dokaze jednakovrijednosti (kataloge, ateste, certifikate) temeljem kojih će naručitelj u postupku pregleda i ocjene utvrditi da li temeljem karakteristika postavljenih u troškovniku ispunjavaju uvjet jednakovrijednosti.
Napomena:
   Naručitelj  Ugovorom prenosi na Izvoditelja pravo vlasništva nad građevnim otpadom koji nastane na gradilištu prilikom gradnje građevine, čime se Izvoditelj obvezuje u cijelosti o svome trošku gospodariti istim sukladno  Zakonu o održivom gospodarenju otpadnom njegovim izmenama i propisima koji uređuju održivo gospodarenje otpadom. 
Izvoditelj se obvezuje imenovati posebnu osobu koja će biti odgovorna za zaštitu okoliša i gospodarenje otpadom, te koja će popratnom dokumentacijom sukladno prethodno navedenoj zakonskoj regulativi, evidentirati postupke gospodarenja građevinskim otpadom.
Izvođač se obvezuje, u cijelosti o svom trošku, po završetku radova ukloniti s gradilišta sav preostali materijal, opremu i sredstva za rad te u cijelosti očistiti gradilište i dovesti ga u prvobitno stanje, a na način  propisan Zakonom o održivom gospodarenju otpadom, svim njegovim izmjenama i propisima te  Zakonom o gradnji i ostalim relevantnim zakonima i propisima.
</t>
    </r>
  </si>
  <si>
    <t>Čišćenje igrališta od građevinskog materijala prije izvedbe novog asfalta.</t>
  </si>
  <si>
    <t>Betoniranje površina igrališta ili prilaznih staza nakon zatrpavanja temelja sa betonom razreda čvrstoće C25/30 u sloju debljine 10 cm. Površina unutar igrališta betonira se do vrha postojećeg asfalta, a na prilaznim stazama 8 cm niže od vrha kulir ploča. Završna obrada betona je fino zaribani beton na koji će se izvesti akrilne smole sportske površine.</t>
  </si>
  <si>
    <t>POLAGANJE TNS SPORTSKE PODNE PODLOGE</t>
  </si>
  <si>
    <t>E) ZAŠTITA PARAPETNIH ZIDOVA IGRALIŠTA UKUPNO:</t>
  </si>
  <si>
    <t>F) KOŠARKAŠKA I KOMUNALNA OPREMA UKUPNO:</t>
  </si>
  <si>
    <t>UKUPNO (A+B+C+D+E+F):</t>
  </si>
  <si>
    <t>Jedinična
cijena €</t>
  </si>
  <si>
    <t>Obračun po kompletnoj izvedbi.</t>
  </si>
  <si>
    <t>komplet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</si>
</sst>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quot;kn&quot;_-;\-* #,##0.00\ &quot;kn&quot;_-;_-* &quot;-&quot;??\ &quot;kn&quot;_-;_-@_-"/>
    <numFmt numFmtId="165" formatCode="_-* #,##0.00\ _k_n_-;\-* #,##0.00\ _k_n_-;_-* &quot;-&quot;??\ _k_n_-;_-@_-"/>
    <numFmt numFmtId="166" formatCode="#,##0.00\ &quot;kn&quot;"/>
    <numFmt numFmtId="167" formatCode="_-* #,##0.00_-;\-* #,##0.00_-;_-* \-??_-;_-@_-"/>
    <numFmt numFmtId="168" formatCode="_-* #,##0\ _$_-;\-* #,##0\ _$_-;_-* &quot;-&quot;\ _$_-;_-@_-"/>
    <numFmt numFmtId="169" formatCode="#,##0.00\ [$EUR]"/>
    <numFmt numFmtId="170" formatCode="_-* #,##0.00\ [$€-1]_-;\-* #,##0.00\ [$€-1]_-;_-* &quot;-&quot;??\ [$€-1]_-;_-@_-"/>
  </numFmts>
  <fonts count="43">
    <font>
      <sz val="11"/>
      <color theme="1"/>
      <name val="Calibri"/>
      <family val="2"/>
      <charset val="238"/>
      <scheme val="minor"/>
    </font>
    <font>
      <sz val="10"/>
      <name val="Arial"/>
      <family val="2"/>
      <charset val="238"/>
    </font>
    <font>
      <sz val="11"/>
      <name val="Times New Roman CE"/>
      <charset val="238"/>
    </font>
    <font>
      <sz val="11"/>
      <color theme="1"/>
      <name val="Calibri"/>
      <family val="2"/>
      <scheme val="minor"/>
    </font>
    <font>
      <sz val="10"/>
      <name val="Arial"/>
      <family val="2"/>
    </font>
    <font>
      <sz val="11"/>
      <name val="Trebuchet MS"/>
      <family val="2"/>
    </font>
    <font>
      <b/>
      <sz val="11"/>
      <name val="Trebuchet MS"/>
      <family val="2"/>
    </font>
    <font>
      <b/>
      <sz val="14"/>
      <name val="Arial"/>
      <family val="2"/>
    </font>
    <font>
      <sz val="12"/>
      <name val="Trebuchet MS"/>
      <family val="2"/>
    </font>
    <font>
      <sz val="12"/>
      <name val="Arial"/>
      <family val="2"/>
    </font>
    <font>
      <sz val="11"/>
      <color theme="1"/>
      <name val="Times New Roman"/>
      <family val="1"/>
      <charset val="238"/>
    </font>
    <font>
      <sz val="11"/>
      <name val="Trebuchet MS"/>
      <family val="2"/>
      <charset val="238"/>
    </font>
    <font>
      <b/>
      <sz val="11"/>
      <name val="Arial"/>
      <family val="2"/>
    </font>
    <font>
      <b/>
      <sz val="16"/>
      <name val="Arial"/>
      <family val="2"/>
    </font>
    <font>
      <sz val="11"/>
      <name val="Arial"/>
      <family val="2"/>
    </font>
    <font>
      <b/>
      <sz val="13"/>
      <name val="Arial"/>
      <family val="2"/>
    </font>
    <font>
      <sz val="14"/>
      <name val="Arial"/>
      <family val="2"/>
    </font>
    <font>
      <sz val="10"/>
      <name val="Arial"/>
      <family val="2"/>
    </font>
    <font>
      <sz val="12"/>
      <name val="Arial"/>
      <family val="2"/>
      <charset val="238"/>
    </font>
    <font>
      <b/>
      <sz val="12"/>
      <color theme="1"/>
      <name val="Times New Roman"/>
      <family val="1"/>
      <charset val="238"/>
    </font>
    <font>
      <b/>
      <sz val="12"/>
      <color rgb="FF000000"/>
      <name val="Times New Roman"/>
      <family val="1"/>
      <charset val="238"/>
    </font>
    <font>
      <sz val="10"/>
      <color rgb="FF000000"/>
      <name val="Calibri"/>
      <family val="2"/>
      <charset val="238"/>
    </font>
    <font>
      <b/>
      <sz val="16"/>
      <color rgb="FF000000"/>
      <name val="Arial"/>
      <family val="2"/>
      <charset val="238"/>
    </font>
    <font>
      <b/>
      <u/>
      <sz val="18"/>
      <color rgb="FF000000"/>
      <name val="Arial"/>
      <family val="2"/>
      <charset val="238"/>
    </font>
    <font>
      <sz val="11"/>
      <color rgb="FFFF0000"/>
      <name val="Trebuchet MS"/>
      <family val="2"/>
    </font>
    <font>
      <sz val="11"/>
      <color theme="1"/>
      <name val="Calibri"/>
      <family val="2"/>
      <charset val="238"/>
      <scheme val="minor"/>
    </font>
    <font>
      <sz val="11"/>
      <name val="Arial"/>
      <family val="2"/>
      <charset val="238"/>
    </font>
    <font>
      <b/>
      <sz val="10"/>
      <name val="Arial"/>
      <family val="2"/>
      <charset val="238"/>
    </font>
    <font>
      <sz val="11"/>
      <name val="Times New Roman CE"/>
      <family val="1"/>
      <charset val="238"/>
    </font>
    <font>
      <sz val="12"/>
      <name val="Times New Roman CE"/>
      <family val="1"/>
      <charset val="238"/>
    </font>
    <font>
      <sz val="8"/>
      <name val="Arial"/>
      <family val="2"/>
    </font>
    <font>
      <sz val="9"/>
      <name val="Arial CE"/>
      <family val="2"/>
      <charset val="238"/>
    </font>
    <font>
      <sz val="11"/>
      <color indexed="8"/>
      <name val="Calibri"/>
      <family val="2"/>
      <charset val="238"/>
    </font>
    <font>
      <sz val="11"/>
      <color indexed="8"/>
      <name val="Calibri"/>
      <family val="2"/>
    </font>
    <font>
      <sz val="12"/>
      <name val="Arial CE"/>
      <charset val="238"/>
    </font>
    <font>
      <sz val="10"/>
      <name val="Arial CE"/>
      <charset val="238"/>
    </font>
    <font>
      <sz val="10"/>
      <name val="Sun DRACO"/>
      <family val="3"/>
    </font>
    <font>
      <sz val="10"/>
      <name val="Helv"/>
    </font>
    <font>
      <sz val="10"/>
      <color theme="1"/>
      <name val="Tahoma"/>
      <family val="2"/>
      <charset val="238"/>
    </font>
    <font>
      <vertAlign val="superscript"/>
      <sz val="11"/>
      <name val="Arial"/>
      <family val="2"/>
    </font>
    <font>
      <sz val="11"/>
      <color rgb="FFFF0000"/>
      <name val="Arial"/>
      <family val="2"/>
    </font>
    <font>
      <sz val="11"/>
      <name val="Times New Roman"/>
      <family val="1"/>
    </font>
    <font>
      <b/>
      <sz val="11"/>
      <name val="Times New Roman"/>
      <family val="1"/>
    </font>
  </fonts>
  <fills count="4">
    <fill>
      <patternFill patternType="none"/>
    </fill>
    <fill>
      <patternFill patternType="gray125"/>
    </fill>
    <fill>
      <patternFill patternType="solid">
        <fgColor indexed="27"/>
        <bgColor indexed="41"/>
      </patternFill>
    </fill>
    <fill>
      <patternFill patternType="solid">
        <fgColor rgb="FFE8FFDD"/>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hair">
        <color indexed="8"/>
      </top>
      <bottom style="hair">
        <color indexed="8"/>
      </bottom>
      <diagonal/>
    </border>
  </borders>
  <cellStyleXfs count="302">
    <xf numFmtId="0" fontId="0" fillId="0" borderId="0"/>
    <xf numFmtId="0" fontId="2" fillId="0" borderId="0"/>
    <xf numFmtId="43" fontId="2"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7" fillId="0" borderId="0"/>
    <xf numFmtId="165" fontId="17" fillId="0" borderId="0" applyFont="0" applyFill="0" applyBorder="0" applyAlignment="0" applyProtection="0"/>
    <xf numFmtId="0" fontId="4" fillId="0" borderId="0"/>
    <xf numFmtId="165" fontId="4" fillId="0" borderId="0" applyFont="0" applyFill="0" applyBorder="0" applyAlignment="0" applyProtection="0"/>
    <xf numFmtId="2" fontId="19" fillId="0" borderId="0" applyAlignment="0">
      <alignment horizontal="center" vertical="center"/>
    </xf>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applyFill="0" applyBorder="0" applyProtection="0">
      <alignment wrapText="1"/>
    </xf>
    <xf numFmtId="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 fontId="1" fillId="0" borderId="0">
      <alignment horizontal="left" vertical="top"/>
    </xf>
    <xf numFmtId="0" fontId="29" fillId="0" borderId="0">
      <alignment horizontal="justify" vertical="top" wrapText="1"/>
    </xf>
    <xf numFmtId="4" fontId="29" fillId="0" borderId="0">
      <alignment horizontal="right" wrapText="1"/>
    </xf>
    <xf numFmtId="0" fontId="29" fillId="0" borderId="0">
      <alignment horizontal="right"/>
    </xf>
    <xf numFmtId="49" fontId="30" fillId="0" borderId="0">
      <alignment horizontal="left" vertical="top" wrapText="1"/>
      <protection locked="0"/>
    </xf>
    <xf numFmtId="0" fontId="31" fillId="0" borderId="0">
      <alignment horizontal="left" vertical="top"/>
    </xf>
    <xf numFmtId="0" fontId="1" fillId="0" borderId="0"/>
    <xf numFmtId="0" fontId="1" fillId="0" borderId="0"/>
    <xf numFmtId="0" fontId="1" fillId="0" borderId="0"/>
    <xf numFmtId="0" fontId="1" fillId="0" borderId="0"/>
    <xf numFmtId="0" fontId="25" fillId="0" borderId="0"/>
    <xf numFmtId="0" fontId="32" fillId="0" borderId="0"/>
    <xf numFmtId="0" fontId="33" fillId="0" borderId="0"/>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4" fillId="0" borderId="0"/>
    <xf numFmtId="0" fontId="1" fillId="0" borderId="0"/>
    <xf numFmtId="0" fontId="34" fillId="0" borderId="0"/>
    <xf numFmtId="0" fontId="1" fillId="0" borderId="0"/>
    <xf numFmtId="0" fontId="34" fillId="0" borderId="0"/>
    <xf numFmtId="0" fontId="34" fillId="0" borderId="0"/>
    <xf numFmtId="0" fontId="1" fillId="0" borderId="0"/>
    <xf numFmtId="0" fontId="1" fillId="0" borderId="0"/>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1" fillId="0" borderId="0">
      <alignment horizontal="left" vertical="top"/>
    </xf>
    <xf numFmtId="0" fontId="35" fillId="0" borderId="0"/>
    <xf numFmtId="0" fontId="35" fillId="0" borderId="0"/>
    <xf numFmtId="0" fontId="35" fillId="0" borderId="0"/>
    <xf numFmtId="0" fontId="35" fillId="0" borderId="0"/>
    <xf numFmtId="0" fontId="31" fillId="0" borderId="0">
      <alignment horizontal="left" vertical="top"/>
    </xf>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1" fillId="0" borderId="0">
      <alignment horizontal="left" vertical="top"/>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alignment horizontal="left" vertical="top"/>
    </xf>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alignment horizontal="lef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alignment horizontal="lef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alignment horizontal="lef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alignment horizontal="lef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7" fillId="0" borderId="0"/>
    <xf numFmtId="167" fontId="27" fillId="2" borderId="13">
      <alignment vertical="center"/>
    </xf>
    <xf numFmtId="168" fontId="27" fillId="2" borderId="13">
      <alignment vertical="center"/>
    </xf>
    <xf numFmtId="0" fontId="38" fillId="0" borderId="0"/>
    <xf numFmtId="0" fontId="38" fillId="0" borderId="0"/>
    <xf numFmtId="0" fontId="2" fillId="0" borderId="0"/>
    <xf numFmtId="43" fontId="2" fillId="0" borderId="0" applyFont="0" applyFill="0" applyBorder="0" applyAlignment="0" applyProtection="0"/>
    <xf numFmtId="164" fontId="25" fillId="0" borderId="0" applyFont="0" applyFill="0" applyBorder="0" applyAlignment="0" applyProtection="0"/>
  </cellStyleXfs>
  <cellXfs count="184">
    <xf numFmtId="0" fontId="0" fillId="0" borderId="0" xfId="0"/>
    <xf numFmtId="2" fontId="20" fillId="0" borderId="0" xfId="13" applyFont="1" applyAlignment="1">
      <alignment horizontal="center" vertical="center"/>
    </xf>
    <xf numFmtId="0" fontId="21" fillId="0" borderId="0" xfId="0" applyFont="1" applyAlignment="1">
      <alignment horizontal="justify" vertical="top"/>
    </xf>
    <xf numFmtId="0" fontId="5" fillId="0" borderId="0" xfId="14" applyFont="1"/>
    <xf numFmtId="4" fontId="5" fillId="0" borderId="0" xfId="14" applyNumberFormat="1" applyFont="1" applyAlignment="1">
      <alignment horizontal="right" wrapText="1"/>
    </xf>
    <xf numFmtId="49" fontId="5" fillId="0" borderId="0" xfId="14" applyNumberFormat="1" applyFont="1" applyAlignment="1">
      <alignment vertical="top" wrapText="1"/>
    </xf>
    <xf numFmtId="49" fontId="6" fillId="0" borderId="0" xfId="14" applyNumberFormat="1" applyFont="1" applyAlignment="1">
      <alignment horizontal="center" vertical="top" wrapText="1"/>
    </xf>
    <xf numFmtId="0" fontId="5" fillId="0" borderId="0" xfId="14" applyFont="1" applyAlignment="1">
      <alignment horizontal="justify" vertical="top" wrapText="1"/>
    </xf>
    <xf numFmtId="0" fontId="5" fillId="0" borderId="0" xfId="14" applyFont="1" applyAlignment="1">
      <alignment horizontal="center" wrapText="1"/>
    </xf>
    <xf numFmtId="166" fontId="5" fillId="0" borderId="0" xfId="14" applyNumberFormat="1" applyFont="1" applyAlignment="1">
      <alignment horizontal="right" wrapText="1"/>
    </xf>
    <xf numFmtId="2" fontId="22" fillId="0" borderId="0" xfId="13" applyFont="1" applyAlignment="1">
      <alignment horizontal="center" vertical="center" wrapText="1"/>
    </xf>
    <xf numFmtId="49" fontId="18" fillId="0" borderId="0" xfId="14" applyNumberFormat="1" applyFont="1" applyAlignment="1">
      <alignment horizontal="justify" vertical="top" wrapText="1"/>
    </xf>
    <xf numFmtId="49" fontId="12" fillId="0" borderId="4" xfId="11" applyNumberFormat="1" applyFont="1" applyBorder="1" applyAlignment="1" applyProtection="1">
      <alignment horizontal="center" vertical="center" wrapText="1"/>
    </xf>
    <xf numFmtId="0" fontId="12" fillId="0" borderId="5" xfId="11" applyFont="1" applyBorder="1" applyAlignment="1" applyProtection="1">
      <alignment horizontal="center" vertical="center" wrapText="1"/>
    </xf>
    <xf numFmtId="0" fontId="12" fillId="0" borderId="7" xfId="11" applyFont="1" applyBorder="1" applyAlignment="1" applyProtection="1">
      <alignment horizontal="center" vertical="center" wrapText="1"/>
    </xf>
    <xf numFmtId="4" fontId="12" fillId="0" borderId="6" xfId="12" applyNumberFormat="1" applyFont="1" applyFill="1" applyBorder="1" applyAlignment="1" applyProtection="1">
      <alignment horizontal="center" vertical="center" wrapText="1"/>
    </xf>
    <xf numFmtId="4" fontId="12" fillId="0" borderId="7" xfId="11" applyNumberFormat="1" applyFont="1" applyBorder="1" applyAlignment="1" applyProtection="1">
      <alignment horizontal="center" vertical="center" wrapText="1"/>
    </xf>
    <xf numFmtId="166" fontId="12" fillId="0" borderId="8" xfId="11" applyNumberFormat="1" applyFont="1" applyBorder="1" applyAlignment="1" applyProtection="1">
      <alignment horizontal="center" vertical="center" wrapText="1"/>
    </xf>
    <xf numFmtId="0" fontId="5" fillId="0" borderId="0" xfId="11" applyFont="1" applyAlignment="1" applyProtection="1">
      <alignment horizontal="center" vertical="center"/>
    </xf>
    <xf numFmtId="4" fontId="6" fillId="0" borderId="0" xfId="12" applyNumberFormat="1" applyFont="1" applyFill="1" applyBorder="1" applyAlignment="1" applyProtection="1">
      <alignment horizontal="center" vertical="center" wrapText="1"/>
    </xf>
    <xf numFmtId="49" fontId="12" fillId="0" borderId="0" xfId="11" applyNumberFormat="1" applyFont="1" applyAlignment="1" applyProtection="1">
      <alignment horizontal="center" vertical="center" wrapText="1"/>
    </xf>
    <xf numFmtId="0" fontId="12" fillId="0" borderId="0" xfId="11" applyFont="1" applyAlignment="1" applyProtection="1">
      <alignment horizontal="center" vertical="center" wrapText="1"/>
    </xf>
    <xf numFmtId="4" fontId="12" fillId="0" borderId="0" xfId="12" applyNumberFormat="1" applyFont="1" applyFill="1" applyBorder="1" applyAlignment="1" applyProtection="1">
      <alignment horizontal="center" vertical="center" wrapText="1"/>
    </xf>
    <xf numFmtId="4" fontId="12" fillId="0" borderId="0" xfId="11" applyNumberFormat="1" applyFont="1" applyAlignment="1" applyProtection="1">
      <alignment horizontal="center" vertical="center" wrapText="1"/>
    </xf>
    <xf numFmtId="166" fontId="12" fillId="0" borderId="0" xfId="11" applyNumberFormat="1" applyFont="1" applyAlignment="1" applyProtection="1">
      <alignment horizontal="center" vertical="center" wrapText="1"/>
    </xf>
    <xf numFmtId="49" fontId="7" fillId="0" borderId="0" xfId="11" applyNumberFormat="1" applyFont="1" applyAlignment="1" applyProtection="1">
      <alignment horizontal="center" vertical="center" wrapText="1"/>
    </xf>
    <xf numFmtId="49" fontId="7" fillId="0" borderId="0" xfId="11" applyNumberFormat="1" applyFont="1" applyAlignment="1" applyProtection="1">
      <alignment horizontal="left" vertical="center" wrapText="1"/>
    </xf>
    <xf numFmtId="0" fontId="8" fillId="0" borderId="0" xfId="11" applyFont="1" applyAlignment="1" applyProtection="1">
      <alignment horizontal="center" wrapText="1"/>
    </xf>
    <xf numFmtId="4" fontId="8" fillId="0" borderId="0" xfId="11" applyNumberFormat="1" applyFont="1" applyAlignment="1" applyProtection="1">
      <alignment horizontal="center" wrapText="1"/>
    </xf>
    <xf numFmtId="4" fontId="8" fillId="0" borderId="0" xfId="11" applyNumberFormat="1" applyFont="1" applyAlignment="1" applyProtection="1">
      <alignment horizontal="right" wrapText="1"/>
    </xf>
    <xf numFmtId="166" fontId="8" fillId="0" borderId="0" xfId="11" applyNumberFormat="1" applyFont="1" applyAlignment="1" applyProtection="1">
      <alignment horizontal="right" wrapText="1"/>
    </xf>
    <xf numFmtId="0" fontId="5" fillId="0" borderId="0" xfId="11" applyFont="1" applyProtection="1"/>
    <xf numFmtId="4" fontId="5" fillId="0" borderId="0" xfId="11" applyNumberFormat="1" applyFont="1" applyAlignment="1" applyProtection="1">
      <alignment horizontal="right" wrapText="1"/>
    </xf>
    <xf numFmtId="49" fontId="7" fillId="0" borderId="0" xfId="11" applyNumberFormat="1" applyFont="1" applyAlignment="1" applyProtection="1">
      <alignment horizontal="center" vertical="top" wrapText="1"/>
    </xf>
    <xf numFmtId="4" fontId="9" fillId="0" borderId="0" xfId="11" applyNumberFormat="1" applyFont="1" applyAlignment="1" applyProtection="1">
      <alignment horizontal="right"/>
    </xf>
    <xf numFmtId="49" fontId="14" fillId="0" borderId="0" xfId="11" applyNumberFormat="1" applyFont="1" applyAlignment="1" applyProtection="1">
      <alignment horizontal="center" vertical="top" wrapText="1"/>
    </xf>
    <xf numFmtId="0" fontId="14" fillId="0" borderId="0" xfId="11" applyFont="1" applyAlignment="1" applyProtection="1">
      <alignment horizontal="justify" vertical="top" wrapText="1"/>
    </xf>
    <xf numFmtId="0" fontId="14" fillId="0" borderId="0" xfId="11" applyFont="1" applyAlignment="1" applyProtection="1">
      <alignment horizontal="center"/>
    </xf>
    <xf numFmtId="4" fontId="14" fillId="0" borderId="0" xfId="12" applyNumberFormat="1" applyFont="1" applyFill="1" applyBorder="1" applyAlignment="1" applyProtection="1">
      <alignment horizontal="center"/>
    </xf>
    <xf numFmtId="0" fontId="5" fillId="0" borderId="0" xfId="11" applyFont="1" applyAlignment="1" applyProtection="1">
      <alignment horizontal="right"/>
    </xf>
    <xf numFmtId="166" fontId="14" fillId="0" borderId="0" xfId="11" applyNumberFormat="1" applyFont="1" applyAlignment="1" applyProtection="1">
      <alignment horizontal="right"/>
    </xf>
    <xf numFmtId="4" fontId="5" fillId="0" borderId="0" xfId="12" applyNumberFormat="1" applyFont="1" applyFill="1" applyBorder="1" applyAlignment="1" applyProtection="1">
      <alignment horizontal="right"/>
    </xf>
    <xf numFmtId="49" fontId="14" fillId="0" borderId="0" xfId="6" applyNumberFormat="1" applyFont="1" applyAlignment="1" applyProtection="1">
      <alignment horizontal="center" vertical="top"/>
    </xf>
    <xf numFmtId="0" fontId="14" fillId="0" borderId="9" xfId="11" applyFont="1" applyBorder="1" applyAlignment="1" applyProtection="1">
      <alignment horizontal="justify" vertical="center" wrapText="1"/>
    </xf>
    <xf numFmtId="0" fontId="14" fillId="0" borderId="9" xfId="11" applyFont="1" applyBorder="1" applyAlignment="1" applyProtection="1">
      <alignment horizontal="center" vertical="center" wrapText="1"/>
    </xf>
    <xf numFmtId="4" fontId="14" fillId="0" borderId="9" xfId="6" applyNumberFormat="1" applyFont="1" applyBorder="1" applyAlignment="1" applyProtection="1">
      <alignment horizontal="center" vertical="center"/>
    </xf>
    <xf numFmtId="170" fontId="14" fillId="0" borderId="9" xfId="301" applyNumberFormat="1" applyFont="1" applyFill="1" applyBorder="1" applyAlignment="1" applyProtection="1">
      <alignment horizontal="right" vertical="center"/>
    </xf>
    <xf numFmtId="169" fontId="5" fillId="0" borderId="0" xfId="6" applyNumberFormat="1" applyFont="1" applyProtection="1"/>
    <xf numFmtId="4" fontId="5" fillId="0" borderId="0" xfId="7" applyNumberFormat="1" applyFont="1" applyFill="1" applyBorder="1" applyAlignment="1" applyProtection="1">
      <alignment horizontal="right"/>
    </xf>
    <xf numFmtId="0" fontId="5" fillId="0" borderId="0" xfId="6" applyFont="1" applyProtection="1"/>
    <xf numFmtId="0" fontId="14" fillId="0" borderId="3" xfId="11" applyFont="1" applyBorder="1" applyAlignment="1" applyProtection="1">
      <alignment horizontal="justify" vertical="center" wrapText="1"/>
    </xf>
    <xf numFmtId="0" fontId="14" fillId="0" borderId="0" xfId="11" applyFont="1" applyAlignment="1" applyProtection="1">
      <alignment horizontal="center" vertical="center" wrapText="1"/>
    </xf>
    <xf numFmtId="4" fontId="14" fillId="0" borderId="0" xfId="6" applyNumberFormat="1" applyFont="1" applyAlignment="1" applyProtection="1">
      <alignment horizontal="center" vertical="center"/>
    </xf>
    <xf numFmtId="4" fontId="14" fillId="0" borderId="0" xfId="12" applyNumberFormat="1" applyFont="1" applyFill="1" applyBorder="1" applyAlignment="1" applyProtection="1">
      <alignment horizontal="right" vertical="center"/>
    </xf>
    <xf numFmtId="170" fontId="14" fillId="0" borderId="0" xfId="301" applyNumberFormat="1" applyFont="1" applyFill="1" applyBorder="1" applyAlignment="1" applyProtection="1">
      <alignment horizontal="right" vertical="center"/>
    </xf>
    <xf numFmtId="0" fontId="14" fillId="0" borderId="0" xfId="11" applyFont="1" applyAlignment="1" applyProtection="1">
      <alignment horizontal="justify" vertical="center" wrapText="1"/>
    </xf>
    <xf numFmtId="49" fontId="5" fillId="0" borderId="0" xfId="6" applyNumberFormat="1" applyFont="1" applyAlignment="1" applyProtection="1">
      <alignment horizontal="center" vertical="top"/>
    </xf>
    <xf numFmtId="0" fontId="5" fillId="0" borderId="0" xfId="11" applyFont="1" applyAlignment="1" applyProtection="1">
      <alignment horizontal="center" wrapText="1"/>
    </xf>
    <xf numFmtId="4" fontId="5" fillId="0" borderId="0" xfId="7" applyNumberFormat="1" applyFont="1" applyFill="1" applyBorder="1" applyAlignment="1" applyProtection="1">
      <alignment horizontal="center"/>
    </xf>
    <xf numFmtId="4" fontId="5" fillId="0" borderId="0" xfId="6" applyNumberFormat="1" applyFont="1" applyAlignment="1" applyProtection="1">
      <alignment horizontal="right"/>
    </xf>
    <xf numFmtId="166" fontId="5" fillId="0" borderId="0" xfId="12" applyNumberFormat="1" applyFont="1" applyFill="1" applyBorder="1" applyAlignment="1" applyProtection="1">
      <alignment horizontal="right"/>
    </xf>
    <xf numFmtId="0" fontId="14" fillId="0" borderId="0" xfId="11" applyFont="1" applyAlignment="1" applyProtection="1">
      <alignment horizontal="center" wrapText="1"/>
    </xf>
    <xf numFmtId="4" fontId="14" fillId="0" borderId="0" xfId="7" applyNumberFormat="1" applyFont="1" applyFill="1" applyBorder="1" applyAlignment="1" applyProtection="1">
      <alignment horizontal="center"/>
    </xf>
    <xf numFmtId="4" fontId="14" fillId="0" borderId="0" xfId="6" applyNumberFormat="1" applyFont="1" applyAlignment="1" applyProtection="1">
      <alignment horizontal="right"/>
    </xf>
    <xf numFmtId="166" fontId="14" fillId="0" borderId="0" xfId="12" applyNumberFormat="1" applyFont="1" applyFill="1" applyBorder="1" applyAlignment="1" applyProtection="1">
      <alignment horizontal="right"/>
    </xf>
    <xf numFmtId="0" fontId="5" fillId="0" borderId="0" xfId="6" applyFont="1" applyAlignment="1" applyProtection="1">
      <alignment horizontal="left" vertical="top" wrapText="1"/>
    </xf>
    <xf numFmtId="170" fontId="14" fillId="0" borderId="9" xfId="12" applyNumberFormat="1" applyFont="1" applyFill="1" applyBorder="1" applyAlignment="1" applyProtection="1">
      <alignment horizontal="right" vertical="center"/>
    </xf>
    <xf numFmtId="170" fontId="5" fillId="0" borderId="0" xfId="6" applyNumberFormat="1" applyFont="1" applyProtection="1"/>
    <xf numFmtId="0" fontId="14" fillId="0" borderId="0" xfId="6" applyFont="1" applyAlignment="1" applyProtection="1">
      <alignment horizontal="left" vertical="justify" wrapText="1"/>
    </xf>
    <xf numFmtId="4" fontId="14" fillId="0" borderId="0" xfId="6" applyNumberFormat="1" applyFont="1" applyAlignment="1" applyProtection="1">
      <alignment horizontal="center"/>
    </xf>
    <xf numFmtId="4" fontId="14" fillId="0" borderId="0" xfId="12" applyNumberFormat="1" applyFont="1" applyFill="1" applyBorder="1" applyAlignment="1" applyProtection="1">
      <alignment horizontal="right"/>
    </xf>
    <xf numFmtId="170" fontId="14" fillId="0" borderId="0" xfId="12" applyNumberFormat="1" applyFont="1" applyFill="1" applyBorder="1" applyAlignment="1" applyProtection="1">
      <alignment horizontal="right"/>
    </xf>
    <xf numFmtId="0" fontId="5" fillId="0" borderId="0" xfId="6" applyFont="1" applyAlignment="1" applyProtection="1">
      <alignment horizontal="center"/>
    </xf>
    <xf numFmtId="0" fontId="14" fillId="0" borderId="9" xfId="11" applyFont="1" applyBorder="1" applyAlignment="1" applyProtection="1">
      <alignment horizontal="justify" vertical="top" wrapText="1"/>
    </xf>
    <xf numFmtId="0" fontId="14" fillId="0" borderId="0" xfId="11" applyFont="1" applyAlignment="1" applyProtection="1">
      <alignment horizontal="center" vertical="top"/>
    </xf>
    <xf numFmtId="0" fontId="14" fillId="0" borderId="0" xfId="11" applyFont="1" applyAlignment="1" applyProtection="1">
      <alignment horizontal="left" vertical="justify" wrapText="1"/>
    </xf>
    <xf numFmtId="0" fontId="5" fillId="0" borderId="0" xfId="6" applyFont="1" applyAlignment="1" applyProtection="1">
      <alignment horizontal="right"/>
    </xf>
    <xf numFmtId="0" fontId="14" fillId="0" borderId="9" xfId="11" applyFont="1" applyBorder="1" applyAlignment="1" applyProtection="1">
      <alignment horizontal="left" vertical="center" wrapText="1"/>
    </xf>
    <xf numFmtId="0" fontId="14" fillId="0" borderId="1" xfId="11" applyFont="1" applyBorder="1" applyAlignment="1" applyProtection="1">
      <alignment horizontal="justify" vertical="top" wrapText="1"/>
    </xf>
    <xf numFmtId="0" fontId="5" fillId="0" borderId="1" xfId="6" applyFont="1" applyBorder="1" applyProtection="1"/>
    <xf numFmtId="0" fontId="24" fillId="0" borderId="1" xfId="6" applyFont="1" applyBorder="1" applyAlignment="1" applyProtection="1">
      <alignment horizontal="center"/>
    </xf>
    <xf numFmtId="170" fontId="5" fillId="0" borderId="1" xfId="6" applyNumberFormat="1" applyFont="1" applyBorder="1" applyProtection="1"/>
    <xf numFmtId="0" fontId="14" fillId="0" borderId="10" xfId="11" applyFont="1" applyBorder="1" applyAlignment="1" applyProtection="1">
      <alignment horizontal="left" vertical="center" wrapText="1"/>
    </xf>
    <xf numFmtId="0" fontId="14" fillId="0" borderId="0" xfId="11" applyFont="1" applyAlignment="1" applyProtection="1">
      <alignment horizontal="left" vertical="center" wrapText="1"/>
    </xf>
    <xf numFmtId="166" fontId="14" fillId="0" borderId="0" xfId="12" applyNumberFormat="1" applyFont="1" applyFill="1" applyBorder="1" applyAlignment="1" applyProtection="1">
      <alignment horizontal="right" vertical="center"/>
    </xf>
    <xf numFmtId="0" fontId="14" fillId="0" borderId="0" xfId="6" applyFont="1" applyAlignment="1" applyProtection="1">
      <alignment horizontal="justify" vertical="justify" wrapText="1"/>
    </xf>
    <xf numFmtId="0" fontId="14" fillId="0" borderId="0" xfId="4" applyFont="1" applyAlignment="1" applyProtection="1">
      <alignment horizontal="center" wrapText="1"/>
    </xf>
    <xf numFmtId="166" fontId="14" fillId="0" borderId="0" xfId="5" applyNumberFormat="1" applyFont="1" applyFill="1" applyBorder="1" applyAlignment="1" applyProtection="1">
      <alignment horizontal="right"/>
    </xf>
    <xf numFmtId="0" fontId="10" fillId="0" borderId="0" xfId="4" applyFont="1" applyAlignment="1" applyProtection="1">
      <alignment horizontal="left" vertical="top" wrapText="1"/>
    </xf>
    <xf numFmtId="0" fontId="14" fillId="0" borderId="9" xfId="4" applyFont="1" applyBorder="1" applyAlignment="1" applyProtection="1">
      <alignment horizontal="center" vertical="center" wrapText="1"/>
    </xf>
    <xf numFmtId="170" fontId="14" fillId="0" borderId="9" xfId="5" applyNumberFormat="1" applyFont="1" applyFill="1" applyBorder="1" applyAlignment="1" applyProtection="1">
      <alignment horizontal="right" vertical="center"/>
    </xf>
    <xf numFmtId="0" fontId="14" fillId="0" borderId="3" xfId="11" applyFont="1" applyBorder="1" applyAlignment="1" applyProtection="1">
      <alignment horizontal="left" vertical="center" wrapText="1"/>
    </xf>
    <xf numFmtId="0" fontId="14" fillId="0" borderId="3" xfId="4" applyFont="1" applyBorder="1" applyAlignment="1" applyProtection="1">
      <alignment horizontal="center" vertical="center" wrapText="1"/>
    </xf>
    <xf numFmtId="4" fontId="14" fillId="0" borderId="3" xfId="6" applyNumberFormat="1" applyFont="1" applyBorder="1" applyAlignment="1" applyProtection="1">
      <alignment horizontal="center"/>
    </xf>
    <xf numFmtId="4" fontId="14" fillId="0" borderId="3" xfId="5" applyNumberFormat="1" applyFont="1" applyFill="1" applyBorder="1" applyAlignment="1" applyProtection="1">
      <alignment horizontal="right"/>
    </xf>
    <xf numFmtId="170" fontId="14" fillId="0" borderId="3" xfId="5" applyNumberFormat="1" applyFont="1" applyFill="1" applyBorder="1" applyAlignment="1" applyProtection="1">
      <alignment horizontal="right"/>
    </xf>
    <xf numFmtId="0" fontId="14" fillId="0" borderId="0" xfId="6" applyFont="1" applyAlignment="1" applyProtection="1">
      <alignment horizontal="justify" vertical="top" wrapText="1"/>
    </xf>
    <xf numFmtId="4" fontId="40" fillId="0" borderId="0" xfId="6" applyNumberFormat="1" applyFont="1" applyAlignment="1" applyProtection="1">
      <alignment horizontal="right"/>
    </xf>
    <xf numFmtId="170" fontId="14" fillId="0" borderId="0" xfId="5" applyNumberFormat="1" applyFont="1" applyFill="1" applyBorder="1" applyAlignment="1" applyProtection="1">
      <alignment horizontal="right"/>
    </xf>
    <xf numFmtId="0" fontId="14" fillId="0" borderId="10" xfId="4" applyFont="1" applyBorder="1" applyAlignment="1" applyProtection="1">
      <alignment horizontal="justify" vertical="center" wrapText="1"/>
    </xf>
    <xf numFmtId="0" fontId="14" fillId="0" borderId="0" xfId="11" applyFont="1" applyAlignment="1" applyProtection="1">
      <alignment horizontal="left" wrapText="1"/>
    </xf>
    <xf numFmtId="0" fontId="14" fillId="0" borderId="9" xfId="6" applyFont="1" applyBorder="1" applyAlignment="1" applyProtection="1">
      <alignment horizontal="left" vertical="top" wrapText="1"/>
    </xf>
    <xf numFmtId="49" fontId="6" fillId="0" borderId="0" xfId="11" applyNumberFormat="1" applyFont="1" applyAlignment="1" applyProtection="1">
      <alignment horizontal="center" vertical="top" wrapText="1"/>
    </xf>
    <xf numFmtId="165" fontId="14" fillId="0" borderId="1" xfId="12" applyFont="1" applyFill="1" applyBorder="1" applyAlignment="1" applyProtection="1">
      <alignment horizontal="center" vertical="top" wrapText="1"/>
    </xf>
    <xf numFmtId="165" fontId="14" fillId="0" borderId="0" xfId="12" applyFont="1" applyFill="1" applyBorder="1" applyAlignment="1" applyProtection="1">
      <alignment horizontal="center" vertical="top" wrapText="1"/>
    </xf>
    <xf numFmtId="165" fontId="6" fillId="0" borderId="0" xfId="12" applyFont="1" applyFill="1" applyBorder="1" applyAlignment="1" applyProtection="1">
      <alignment horizontal="center" vertical="top" wrapText="1"/>
    </xf>
    <xf numFmtId="49" fontId="14" fillId="0" borderId="3" xfId="6" applyNumberFormat="1" applyFont="1" applyBorder="1" applyAlignment="1" applyProtection="1">
      <alignment horizontal="center" vertical="top"/>
    </xf>
    <xf numFmtId="165" fontId="12" fillId="0" borderId="0" xfId="12" applyFont="1" applyFill="1" applyBorder="1" applyAlignment="1" applyProtection="1">
      <alignment horizontal="right" vertical="center" wrapText="1"/>
    </xf>
    <xf numFmtId="165" fontId="12" fillId="0" borderId="3" xfId="12" applyFont="1" applyFill="1" applyBorder="1" applyAlignment="1" applyProtection="1">
      <alignment horizontal="right" vertical="center" wrapText="1"/>
    </xf>
    <xf numFmtId="4" fontId="14" fillId="0" borderId="3" xfId="12" applyNumberFormat="1" applyFont="1" applyFill="1" applyBorder="1" applyAlignment="1" applyProtection="1">
      <alignment horizontal="right" vertical="center"/>
    </xf>
    <xf numFmtId="170" fontId="12" fillId="0" borderId="3" xfId="12" applyNumberFormat="1" applyFont="1" applyFill="1" applyBorder="1" applyAlignment="1" applyProtection="1">
      <alignment horizontal="right" vertical="center"/>
    </xf>
    <xf numFmtId="165" fontId="12" fillId="0" borderId="0" xfId="12" applyFont="1" applyFill="1" applyBorder="1" applyAlignment="1" applyProtection="1">
      <alignment horizontal="right" vertical="center" wrapText="1"/>
    </xf>
    <xf numFmtId="166" fontId="12" fillId="0" borderId="0" xfId="12" applyNumberFormat="1" applyFont="1" applyFill="1" applyBorder="1" applyAlignment="1" applyProtection="1">
      <alignment horizontal="right" vertical="center"/>
    </xf>
    <xf numFmtId="49" fontId="7" fillId="0" borderId="0" xfId="11" applyNumberFormat="1" applyFont="1" applyAlignment="1" applyProtection="1">
      <alignment horizontal="left" vertical="top" wrapText="1"/>
    </xf>
    <xf numFmtId="4" fontId="5" fillId="0" borderId="0" xfId="11" applyNumberFormat="1" applyFont="1" applyAlignment="1" applyProtection="1">
      <alignment horizontal="center" wrapText="1"/>
    </xf>
    <xf numFmtId="166" fontId="5" fillId="0" borderId="0" xfId="11" applyNumberFormat="1" applyFont="1" applyAlignment="1" applyProtection="1">
      <alignment horizontal="right" wrapText="1"/>
    </xf>
    <xf numFmtId="0" fontId="11" fillId="0" borderId="0" xfId="11" applyFont="1" applyAlignment="1" applyProtection="1">
      <alignment horizontal="center" vertical="top"/>
    </xf>
    <xf numFmtId="0" fontId="24" fillId="0" borderId="0" xfId="6" applyFont="1" applyAlignment="1" applyProtection="1">
      <alignment horizontal="right"/>
    </xf>
    <xf numFmtId="0" fontId="14" fillId="0" borderId="9" xfId="6" applyFont="1" applyBorder="1" applyAlignment="1" applyProtection="1">
      <alignment horizontal="justify" vertical="top" wrapText="1"/>
    </xf>
    <xf numFmtId="49" fontId="12" fillId="0" borderId="0" xfId="6" applyNumberFormat="1" applyFont="1" applyAlignment="1" applyProtection="1">
      <alignment horizontal="center" vertical="center"/>
    </xf>
    <xf numFmtId="49" fontId="12" fillId="0" borderId="3" xfId="6" applyNumberFormat="1" applyFont="1" applyBorder="1" applyAlignment="1" applyProtection="1">
      <alignment horizontal="center" vertical="center"/>
    </xf>
    <xf numFmtId="164" fontId="14" fillId="0" borderId="0" xfId="301" applyFont="1" applyFill="1" applyBorder="1" applyAlignment="1" applyProtection="1">
      <alignment horizontal="right"/>
    </xf>
    <xf numFmtId="49" fontId="14" fillId="0" borderId="0" xfId="6" applyNumberFormat="1" applyFont="1" applyAlignment="1" applyProtection="1">
      <alignment horizontal="justify" vertical="top" wrapText="1"/>
    </xf>
    <xf numFmtId="4" fontId="40" fillId="0" borderId="0" xfId="12" applyNumberFormat="1" applyFont="1" applyFill="1" applyBorder="1" applyAlignment="1" applyProtection="1">
      <alignment horizontal="right"/>
    </xf>
    <xf numFmtId="49" fontId="14" fillId="0" borderId="0" xfId="6" applyNumberFormat="1" applyFont="1" applyAlignment="1" applyProtection="1">
      <alignment horizontal="center"/>
    </xf>
    <xf numFmtId="0" fontId="14" fillId="0" borderId="9" xfId="11" applyFont="1" applyBorder="1" applyAlignment="1" applyProtection="1">
      <alignment horizontal="center" wrapText="1"/>
    </xf>
    <xf numFmtId="4" fontId="14" fillId="0" borderId="9" xfId="6" applyNumberFormat="1" applyFont="1" applyBorder="1" applyAlignment="1" applyProtection="1">
      <alignment horizontal="center"/>
    </xf>
    <xf numFmtId="170" fontId="14" fillId="0" borderId="9" xfId="301" applyNumberFormat="1" applyFont="1" applyFill="1" applyBorder="1" applyAlignment="1" applyProtection="1">
      <alignment horizontal="right"/>
    </xf>
    <xf numFmtId="0" fontId="14" fillId="0" borderId="0" xfId="6" applyFont="1" applyAlignment="1" applyProtection="1">
      <alignment horizontal="justify" vertical="center" wrapText="1"/>
    </xf>
    <xf numFmtId="164" fontId="14" fillId="0" borderId="0" xfId="301" applyFont="1" applyFill="1" applyBorder="1" applyAlignment="1" applyProtection="1">
      <alignment horizontal="right" vertical="center"/>
    </xf>
    <xf numFmtId="0" fontId="14" fillId="0" borderId="3" xfId="6" applyFont="1" applyBorder="1" applyAlignment="1" applyProtection="1">
      <alignment horizontal="left" vertical="top" wrapText="1"/>
    </xf>
    <xf numFmtId="170" fontId="14" fillId="0" borderId="0" xfId="301" applyNumberFormat="1" applyFont="1" applyFill="1" applyBorder="1" applyAlignment="1" applyProtection="1">
      <alignment horizontal="right"/>
    </xf>
    <xf numFmtId="0" fontId="14" fillId="0" borderId="0" xfId="6" applyFont="1" applyAlignment="1" applyProtection="1">
      <alignment horizontal="left" vertical="top" wrapText="1"/>
    </xf>
    <xf numFmtId="49" fontId="14" fillId="0" borderId="1" xfId="6" applyNumberFormat="1" applyFont="1" applyBorder="1" applyAlignment="1" applyProtection="1">
      <alignment horizontal="center" vertical="top"/>
    </xf>
    <xf numFmtId="0" fontId="14" fillId="0" borderId="2" xfId="6" applyFont="1" applyBorder="1" applyAlignment="1" applyProtection="1">
      <alignment horizontal="justify" vertical="top" wrapText="1"/>
    </xf>
    <xf numFmtId="0" fontId="14" fillId="0" borderId="2" xfId="11" applyFont="1" applyBorder="1" applyAlignment="1" applyProtection="1">
      <alignment horizontal="center" wrapText="1"/>
    </xf>
    <xf numFmtId="4" fontId="14" fillId="0" borderId="2" xfId="6" applyNumberFormat="1" applyFont="1" applyBorder="1" applyAlignment="1" applyProtection="1">
      <alignment horizontal="center"/>
    </xf>
    <xf numFmtId="4" fontId="14" fillId="0" borderId="2" xfId="12" applyNumberFormat="1" applyFont="1" applyFill="1" applyBorder="1" applyAlignment="1" applyProtection="1">
      <alignment horizontal="right"/>
    </xf>
    <xf numFmtId="166" fontId="14" fillId="0" borderId="2" xfId="12" applyNumberFormat="1" applyFont="1" applyFill="1" applyBorder="1" applyAlignment="1" applyProtection="1">
      <alignment horizontal="right"/>
    </xf>
    <xf numFmtId="0" fontId="12" fillId="0" borderId="3" xfId="11" applyFont="1" applyBorder="1" applyAlignment="1" applyProtection="1">
      <alignment horizontal="right" vertical="center" wrapText="1"/>
    </xf>
    <xf numFmtId="170" fontId="12" fillId="0" borderId="0" xfId="12" applyNumberFormat="1" applyFont="1" applyFill="1" applyBorder="1" applyAlignment="1" applyProtection="1">
      <alignment horizontal="right" vertical="center"/>
    </xf>
    <xf numFmtId="4" fontId="14" fillId="0" borderId="0" xfId="12" applyNumberFormat="1" applyFont="1" applyFill="1" applyBorder="1" applyAlignment="1" applyProtection="1">
      <alignment horizontal="justify"/>
    </xf>
    <xf numFmtId="170" fontId="14" fillId="0" borderId="9" xfId="12" applyNumberFormat="1" applyFont="1" applyFill="1" applyBorder="1" applyAlignment="1" applyProtection="1">
      <alignment horizontal="right"/>
    </xf>
    <xf numFmtId="4" fontId="12" fillId="0" borderId="0" xfId="11" applyNumberFormat="1" applyFont="1" applyAlignment="1" applyProtection="1">
      <alignment horizontal="right" vertical="center" wrapText="1"/>
    </xf>
    <xf numFmtId="4" fontId="40" fillId="0" borderId="0" xfId="6" applyNumberFormat="1" applyFont="1" applyAlignment="1" applyProtection="1">
      <alignment horizontal="center"/>
    </xf>
    <xf numFmtId="0" fontId="14" fillId="0" borderId="9" xfId="6" applyFont="1" applyBorder="1" applyAlignment="1" applyProtection="1">
      <alignment horizontal="left" vertical="center" wrapText="1"/>
    </xf>
    <xf numFmtId="0" fontId="14" fillId="0" borderId="0" xfId="6" applyFont="1" applyAlignment="1" applyProtection="1">
      <alignment horizontal="left" vertical="center" wrapText="1"/>
    </xf>
    <xf numFmtId="170" fontId="14" fillId="0" borderId="0" xfId="12" applyNumberFormat="1" applyFont="1" applyFill="1" applyBorder="1" applyAlignment="1" applyProtection="1">
      <alignment horizontal="right" vertical="center"/>
    </xf>
    <xf numFmtId="0" fontId="12" fillId="0" borderId="0" xfId="6" applyFont="1" applyAlignment="1" applyProtection="1">
      <alignment horizontal="justify" vertical="top" wrapText="1"/>
    </xf>
    <xf numFmtId="0" fontId="14" fillId="0" borderId="9" xfId="6" applyFont="1" applyBorder="1" applyAlignment="1" applyProtection="1">
      <alignment horizontal="justify" vertical="center" wrapText="1"/>
    </xf>
    <xf numFmtId="0" fontId="12" fillId="0" borderId="0" xfId="11" applyFont="1" applyAlignment="1" applyProtection="1">
      <alignment horizontal="right" vertical="center" wrapText="1"/>
    </xf>
    <xf numFmtId="49" fontId="7" fillId="0" borderId="0" xfId="11" applyNumberFormat="1" applyFont="1" applyAlignment="1" applyProtection="1">
      <alignment horizontal="justify" vertical="top" wrapText="1"/>
    </xf>
    <xf numFmtId="170" fontId="8" fillId="0" borderId="0" xfId="11" applyNumberFormat="1" applyFont="1" applyAlignment="1" applyProtection="1">
      <alignment horizontal="right" wrapText="1"/>
    </xf>
    <xf numFmtId="49" fontId="13" fillId="0" borderId="0" xfId="11" applyNumberFormat="1" applyFont="1" applyAlignment="1" applyProtection="1">
      <alignment horizontal="center" vertical="top" wrapText="1"/>
    </xf>
    <xf numFmtId="49" fontId="13" fillId="0" borderId="0" xfId="11" applyNumberFormat="1" applyFont="1" applyAlignment="1" applyProtection="1">
      <alignment horizontal="center" vertical="top" wrapText="1"/>
    </xf>
    <xf numFmtId="49" fontId="13" fillId="0" borderId="0" xfId="11" applyNumberFormat="1" applyFont="1" applyAlignment="1" applyProtection="1">
      <alignment horizontal="center" vertical="center" wrapText="1"/>
    </xf>
    <xf numFmtId="49" fontId="13" fillId="0" borderId="0" xfId="11" applyNumberFormat="1" applyFont="1" applyAlignment="1" applyProtection="1">
      <alignment horizontal="left" vertical="center" wrapText="1"/>
    </xf>
    <xf numFmtId="49" fontId="6" fillId="0" borderId="0" xfId="11" applyNumberFormat="1" applyFont="1" applyAlignment="1" applyProtection="1">
      <alignment horizontal="left" vertical="center" wrapText="1"/>
    </xf>
    <xf numFmtId="0" fontId="5" fillId="0" borderId="0" xfId="11" applyFont="1" applyAlignment="1" applyProtection="1">
      <alignment horizontal="left" vertical="center" wrapText="1"/>
    </xf>
    <xf numFmtId="4" fontId="5" fillId="0" borderId="0" xfId="11" applyNumberFormat="1" applyFont="1" applyAlignment="1" applyProtection="1">
      <alignment horizontal="left" vertical="center" wrapText="1"/>
    </xf>
    <xf numFmtId="166" fontId="5" fillId="0" borderId="0" xfId="11" applyNumberFormat="1" applyFont="1" applyAlignment="1" applyProtection="1">
      <alignment horizontal="left" vertical="center" wrapText="1"/>
    </xf>
    <xf numFmtId="0" fontId="16" fillId="0" borderId="0" xfId="11" applyFont="1" applyAlignment="1" applyProtection="1">
      <alignment horizontal="left" vertical="center" wrapText="1"/>
    </xf>
    <xf numFmtId="4" fontId="16" fillId="0" borderId="0" xfId="11" applyNumberFormat="1" applyFont="1" applyAlignment="1" applyProtection="1">
      <alignment horizontal="left" vertical="center" wrapText="1"/>
    </xf>
    <xf numFmtId="170" fontId="15" fillId="0" borderId="0" xfId="11" applyNumberFormat="1" applyFont="1" applyAlignment="1" applyProtection="1">
      <alignment horizontal="right" vertical="center" wrapText="1"/>
    </xf>
    <xf numFmtId="49" fontId="7" fillId="0" borderId="0" xfId="11" applyNumberFormat="1" applyFont="1" applyAlignment="1" applyProtection="1">
      <alignment horizontal="left" vertical="center" wrapText="1"/>
    </xf>
    <xf numFmtId="170" fontId="15" fillId="0" borderId="0" xfId="11" applyNumberFormat="1" applyFont="1" applyAlignment="1" applyProtection="1">
      <alignment horizontal="right" wrapText="1"/>
    </xf>
    <xf numFmtId="49" fontId="7" fillId="0" borderId="1" xfId="11" applyNumberFormat="1" applyFont="1" applyBorder="1" applyAlignment="1" applyProtection="1">
      <alignment horizontal="center" vertical="center" wrapText="1"/>
    </xf>
    <xf numFmtId="49" fontId="7" fillId="0" borderId="1" xfId="11" applyNumberFormat="1" applyFont="1" applyBorder="1" applyAlignment="1" applyProtection="1">
      <alignment horizontal="left" vertical="center" wrapText="1"/>
    </xf>
    <xf numFmtId="170" fontId="15" fillId="0" borderId="1" xfId="11" applyNumberFormat="1" applyFont="1" applyBorder="1" applyAlignment="1" applyProtection="1">
      <alignment horizontal="right" vertical="center" wrapText="1"/>
    </xf>
    <xf numFmtId="0" fontId="7" fillId="0" borderId="3" xfId="11" applyFont="1" applyBorder="1" applyAlignment="1" applyProtection="1">
      <alignment horizontal="right" vertical="center" wrapText="1"/>
    </xf>
    <xf numFmtId="0" fontId="8" fillId="0" borderId="0" xfId="11" applyFont="1" applyProtection="1"/>
    <xf numFmtId="49" fontId="7" fillId="0" borderId="11" xfId="11" applyNumberFormat="1" applyFont="1" applyBorder="1" applyAlignment="1" applyProtection="1">
      <alignment horizontal="left" vertical="center" wrapText="1"/>
    </xf>
    <xf numFmtId="0" fontId="7" fillId="0" borderId="11" xfId="11" applyFont="1" applyBorder="1" applyAlignment="1" applyProtection="1">
      <alignment horizontal="right" vertical="center" wrapText="1"/>
    </xf>
    <xf numFmtId="170" fontId="15" fillId="0" borderId="11" xfId="11" applyNumberFormat="1" applyFont="1" applyBorder="1" applyAlignment="1" applyProtection="1">
      <alignment horizontal="right" vertical="center" wrapText="1"/>
    </xf>
    <xf numFmtId="0" fontId="7" fillId="0" borderId="12" xfId="11" applyFont="1" applyBorder="1" applyAlignment="1" applyProtection="1">
      <alignment horizontal="right" vertical="center" wrapText="1"/>
    </xf>
    <xf numFmtId="49" fontId="12" fillId="0" borderId="0" xfId="11" applyNumberFormat="1" applyFont="1" applyAlignment="1" applyProtection="1">
      <alignment horizontal="center" vertical="top" wrapText="1"/>
    </xf>
    <xf numFmtId="4" fontId="14" fillId="0" borderId="0" xfId="11" applyNumberFormat="1" applyFont="1" applyAlignment="1" applyProtection="1">
      <alignment horizontal="right" wrapText="1"/>
    </xf>
    <xf numFmtId="166" fontId="14" fillId="0" borderId="0" xfId="11" applyNumberFormat="1" applyFont="1" applyAlignment="1" applyProtection="1">
      <alignment horizontal="right" wrapText="1"/>
    </xf>
    <xf numFmtId="4" fontId="16" fillId="0" borderId="0" xfId="11" applyNumberFormat="1" applyFont="1" applyAlignment="1" applyProtection="1">
      <alignment horizontal="left" wrapText="1"/>
    </xf>
    <xf numFmtId="0" fontId="16" fillId="0" borderId="0" xfId="11" applyFont="1" applyAlignment="1" applyProtection="1">
      <alignment horizontal="left" wrapText="1"/>
    </xf>
    <xf numFmtId="4" fontId="9" fillId="0" borderId="0" xfId="12" applyNumberFormat="1" applyFont="1" applyFill="1" applyBorder="1" applyAlignment="1" applyProtection="1">
      <alignment horizontal="center"/>
    </xf>
    <xf numFmtId="166" fontId="9" fillId="0" borderId="0" xfId="12" applyNumberFormat="1" applyFont="1" applyFill="1" applyBorder="1" applyAlignment="1" applyProtection="1">
      <alignment horizontal="right"/>
    </xf>
    <xf numFmtId="4" fontId="16" fillId="0" borderId="0" xfId="11" applyNumberFormat="1" applyFont="1" applyAlignment="1" applyProtection="1">
      <alignment horizontal="left"/>
    </xf>
    <xf numFmtId="4" fontId="14" fillId="3" borderId="9" xfId="12" applyNumberFormat="1" applyFont="1" applyFill="1" applyBorder="1" applyAlignment="1" applyProtection="1">
      <alignment horizontal="right" vertical="center"/>
      <protection locked="0"/>
    </xf>
  </cellXfs>
  <cellStyles count="302">
    <cellStyle name="Comma 10" xfId="17" xr:uid="{00000000-0005-0000-0000-000000000000}"/>
    <cellStyle name="Comma 11" xfId="18" xr:uid="{00000000-0005-0000-0000-000001000000}"/>
    <cellStyle name="Comma 12" xfId="19" xr:uid="{00000000-0005-0000-0000-000002000000}"/>
    <cellStyle name="Comma 13" xfId="20" xr:uid="{00000000-0005-0000-0000-000003000000}"/>
    <cellStyle name="Comma 14" xfId="21" xr:uid="{00000000-0005-0000-0000-000004000000}"/>
    <cellStyle name="Comma 15" xfId="22" xr:uid="{00000000-0005-0000-0000-000005000000}"/>
    <cellStyle name="Comma 16" xfId="23" xr:uid="{00000000-0005-0000-0000-000006000000}"/>
    <cellStyle name="Comma 17" xfId="24" xr:uid="{00000000-0005-0000-0000-000007000000}"/>
    <cellStyle name="Comma 18" xfId="25" xr:uid="{00000000-0005-0000-0000-000008000000}"/>
    <cellStyle name="Comma 19" xfId="26" xr:uid="{00000000-0005-0000-0000-000009000000}"/>
    <cellStyle name="Comma 2" xfId="16" xr:uid="{00000000-0005-0000-0000-00000A000000}"/>
    <cellStyle name="Comma 2 2" xfId="27" xr:uid="{00000000-0005-0000-0000-00000B000000}"/>
    <cellStyle name="Comma 2 3" xfId="28" xr:uid="{00000000-0005-0000-0000-00000C000000}"/>
    <cellStyle name="Comma 2 4" xfId="300" xr:uid="{00000000-0005-0000-0000-00000D000000}"/>
    <cellStyle name="Comma 20" xfId="29" xr:uid="{00000000-0005-0000-0000-00000E000000}"/>
    <cellStyle name="Comma 21" xfId="30" xr:uid="{00000000-0005-0000-0000-00000F000000}"/>
    <cellStyle name="Comma 22" xfId="31" xr:uid="{00000000-0005-0000-0000-000010000000}"/>
    <cellStyle name="Comma 23" xfId="32" xr:uid="{00000000-0005-0000-0000-000011000000}"/>
    <cellStyle name="Comma 24" xfId="33" xr:uid="{00000000-0005-0000-0000-000012000000}"/>
    <cellStyle name="Comma 25" xfId="34" xr:uid="{00000000-0005-0000-0000-000013000000}"/>
    <cellStyle name="Comma 26" xfId="35" xr:uid="{00000000-0005-0000-0000-000014000000}"/>
    <cellStyle name="Comma 27" xfId="36" xr:uid="{00000000-0005-0000-0000-000015000000}"/>
    <cellStyle name="Comma 28" xfId="37" xr:uid="{00000000-0005-0000-0000-000016000000}"/>
    <cellStyle name="Comma 29" xfId="38" xr:uid="{00000000-0005-0000-0000-000017000000}"/>
    <cellStyle name="Comma 3" xfId="39" xr:uid="{00000000-0005-0000-0000-000018000000}"/>
    <cellStyle name="Comma 3 10" xfId="40" xr:uid="{00000000-0005-0000-0000-000019000000}"/>
    <cellStyle name="Comma 3 11" xfId="41" xr:uid="{00000000-0005-0000-0000-00001A000000}"/>
    <cellStyle name="Comma 3 12" xfId="42" xr:uid="{00000000-0005-0000-0000-00001B000000}"/>
    <cellStyle name="Comma 3 2" xfId="43" xr:uid="{00000000-0005-0000-0000-00001C000000}"/>
    <cellStyle name="Comma 3 3" xfId="44" xr:uid="{00000000-0005-0000-0000-00001D000000}"/>
    <cellStyle name="Comma 3 4" xfId="45" xr:uid="{00000000-0005-0000-0000-00001E000000}"/>
    <cellStyle name="Comma 3 5" xfId="46" xr:uid="{00000000-0005-0000-0000-00001F000000}"/>
    <cellStyle name="Comma 3 6" xfId="47" xr:uid="{00000000-0005-0000-0000-000020000000}"/>
    <cellStyle name="Comma 3 7" xfId="48" xr:uid="{00000000-0005-0000-0000-000021000000}"/>
    <cellStyle name="Comma 3 8" xfId="49" xr:uid="{00000000-0005-0000-0000-000022000000}"/>
    <cellStyle name="Comma 3 9" xfId="50" xr:uid="{00000000-0005-0000-0000-000023000000}"/>
    <cellStyle name="Comma 30" xfId="51" xr:uid="{00000000-0005-0000-0000-000024000000}"/>
    <cellStyle name="Comma 31" xfId="52" xr:uid="{00000000-0005-0000-0000-000025000000}"/>
    <cellStyle name="Comma 32" xfId="53" xr:uid="{00000000-0005-0000-0000-000026000000}"/>
    <cellStyle name="Comma 33" xfId="54" xr:uid="{00000000-0005-0000-0000-000027000000}"/>
    <cellStyle name="Comma 34" xfId="55" xr:uid="{00000000-0005-0000-0000-000028000000}"/>
    <cellStyle name="Comma 35" xfId="56" xr:uid="{00000000-0005-0000-0000-000029000000}"/>
    <cellStyle name="Comma 36" xfId="57" xr:uid="{00000000-0005-0000-0000-00002A000000}"/>
    <cellStyle name="Comma 37" xfId="58" xr:uid="{00000000-0005-0000-0000-00002B000000}"/>
    <cellStyle name="Comma 38" xfId="59" xr:uid="{00000000-0005-0000-0000-00002C000000}"/>
    <cellStyle name="Comma 39" xfId="60" xr:uid="{00000000-0005-0000-0000-00002D000000}"/>
    <cellStyle name="Comma 4" xfId="61" xr:uid="{00000000-0005-0000-0000-00002E000000}"/>
    <cellStyle name="Comma 40" xfId="62" xr:uid="{00000000-0005-0000-0000-00002F000000}"/>
    <cellStyle name="Comma 41" xfId="63" xr:uid="{00000000-0005-0000-0000-000030000000}"/>
    <cellStyle name="Comma 42" xfId="64" xr:uid="{00000000-0005-0000-0000-000031000000}"/>
    <cellStyle name="Comma 43" xfId="65" xr:uid="{00000000-0005-0000-0000-000032000000}"/>
    <cellStyle name="Comma 44" xfId="66" xr:uid="{00000000-0005-0000-0000-000033000000}"/>
    <cellStyle name="Comma 45" xfId="67" xr:uid="{00000000-0005-0000-0000-000034000000}"/>
    <cellStyle name="Comma 46" xfId="68" xr:uid="{00000000-0005-0000-0000-000035000000}"/>
    <cellStyle name="Comma 47" xfId="69" xr:uid="{00000000-0005-0000-0000-000036000000}"/>
    <cellStyle name="Comma 48" xfId="70" xr:uid="{00000000-0005-0000-0000-000037000000}"/>
    <cellStyle name="Comma 49" xfId="71" xr:uid="{00000000-0005-0000-0000-000038000000}"/>
    <cellStyle name="Comma 5" xfId="72" xr:uid="{00000000-0005-0000-0000-000039000000}"/>
    <cellStyle name="Comma 50" xfId="73" xr:uid="{00000000-0005-0000-0000-00003A000000}"/>
    <cellStyle name="Comma 51" xfId="74" xr:uid="{00000000-0005-0000-0000-00003B000000}"/>
    <cellStyle name="Comma 52" xfId="75" xr:uid="{00000000-0005-0000-0000-00003C000000}"/>
    <cellStyle name="Comma 53" xfId="76" xr:uid="{00000000-0005-0000-0000-00003D000000}"/>
    <cellStyle name="Comma 54" xfId="77" xr:uid="{00000000-0005-0000-0000-00003E000000}"/>
    <cellStyle name="Comma 55" xfId="78" xr:uid="{00000000-0005-0000-0000-00003F000000}"/>
    <cellStyle name="Comma 56" xfId="79" xr:uid="{00000000-0005-0000-0000-000040000000}"/>
    <cellStyle name="Comma 57" xfId="80" xr:uid="{00000000-0005-0000-0000-000041000000}"/>
    <cellStyle name="Comma 58" xfId="81" xr:uid="{00000000-0005-0000-0000-000042000000}"/>
    <cellStyle name="Comma 59" xfId="82" xr:uid="{00000000-0005-0000-0000-000043000000}"/>
    <cellStyle name="Comma 6" xfId="83" xr:uid="{00000000-0005-0000-0000-000044000000}"/>
    <cellStyle name="Comma 60" xfId="84" xr:uid="{00000000-0005-0000-0000-000045000000}"/>
    <cellStyle name="Comma 61" xfId="85" xr:uid="{00000000-0005-0000-0000-000046000000}"/>
    <cellStyle name="Comma 62" xfId="86" xr:uid="{00000000-0005-0000-0000-000047000000}"/>
    <cellStyle name="Comma 63" xfId="87" xr:uid="{00000000-0005-0000-0000-000048000000}"/>
    <cellStyle name="Comma 7" xfId="88" xr:uid="{00000000-0005-0000-0000-000049000000}"/>
    <cellStyle name="Comma 8" xfId="89" xr:uid="{00000000-0005-0000-0000-00004A000000}"/>
    <cellStyle name="Comma 9" xfId="90" xr:uid="{00000000-0005-0000-0000-00004B000000}"/>
    <cellStyle name="Comma_situacija_14 prosinac" xfId="7" xr:uid="{00000000-0005-0000-0000-00004C000000}"/>
    <cellStyle name="kolona A" xfId="91" xr:uid="{00000000-0005-0000-0000-00004D000000}"/>
    <cellStyle name="kolona B" xfId="92" xr:uid="{00000000-0005-0000-0000-00004E000000}"/>
    <cellStyle name="kolona F" xfId="93" xr:uid="{00000000-0005-0000-0000-00004F000000}"/>
    <cellStyle name="kolona G" xfId="94" xr:uid="{00000000-0005-0000-0000-000050000000}"/>
    <cellStyle name="kolona2" xfId="95" xr:uid="{00000000-0005-0000-0000-000051000000}"/>
    <cellStyle name="Normal 10" xfId="96" xr:uid="{00000000-0005-0000-0000-000052000000}"/>
    <cellStyle name="Normal 100" xfId="97" xr:uid="{00000000-0005-0000-0000-000053000000}"/>
    <cellStyle name="Normal 101" xfId="98" xr:uid="{00000000-0005-0000-0000-000054000000}"/>
    <cellStyle name="Normal 102" xfId="99" xr:uid="{00000000-0005-0000-0000-000055000000}"/>
    <cellStyle name="Normal 103" xfId="100" xr:uid="{00000000-0005-0000-0000-000056000000}"/>
    <cellStyle name="Normal 104" xfId="101" xr:uid="{00000000-0005-0000-0000-000057000000}"/>
    <cellStyle name="Normal 104 2" xfId="102" xr:uid="{00000000-0005-0000-0000-000058000000}"/>
    <cellStyle name="Normal 105" xfId="3" xr:uid="{00000000-0005-0000-0000-000059000000}"/>
    <cellStyle name="Normal 105 2" xfId="103" xr:uid="{00000000-0005-0000-0000-00005A000000}"/>
    <cellStyle name="Normal 11" xfId="104" xr:uid="{00000000-0005-0000-0000-00005B000000}"/>
    <cellStyle name="Normal 12" xfId="105" xr:uid="{00000000-0005-0000-0000-00005C000000}"/>
    <cellStyle name="Normal 13" xfId="106" xr:uid="{00000000-0005-0000-0000-00005D000000}"/>
    <cellStyle name="Normal 14" xfId="107" xr:uid="{00000000-0005-0000-0000-00005E000000}"/>
    <cellStyle name="Normal 15" xfId="108" xr:uid="{00000000-0005-0000-0000-00005F000000}"/>
    <cellStyle name="Normal 16" xfId="109" xr:uid="{00000000-0005-0000-0000-000060000000}"/>
    <cellStyle name="Normal 17" xfId="110" xr:uid="{00000000-0005-0000-0000-000061000000}"/>
    <cellStyle name="Normal 18" xfId="111" xr:uid="{00000000-0005-0000-0000-000062000000}"/>
    <cellStyle name="Normal 19" xfId="112" xr:uid="{00000000-0005-0000-0000-000063000000}"/>
    <cellStyle name="Normal 2" xfId="113" xr:uid="{00000000-0005-0000-0000-000064000000}"/>
    <cellStyle name="Normal 2 2" xfId="114" xr:uid="{00000000-0005-0000-0000-000065000000}"/>
    <cellStyle name="Normal 2 2 2" xfId="115" xr:uid="{00000000-0005-0000-0000-000066000000}"/>
    <cellStyle name="Normal 2 3" xfId="116" xr:uid="{00000000-0005-0000-0000-000067000000}"/>
    <cellStyle name="Normal 2 3 2" xfId="117" xr:uid="{00000000-0005-0000-0000-000068000000}"/>
    <cellStyle name="Normal 2 4" xfId="118" xr:uid="{00000000-0005-0000-0000-000069000000}"/>
    <cellStyle name="Normal 2 5" xfId="119" xr:uid="{00000000-0005-0000-0000-00006A000000}"/>
    <cellStyle name="Normal 2 6" xfId="120" xr:uid="{00000000-0005-0000-0000-00006B000000}"/>
    <cellStyle name="Normal 2_01_ZG HOLDING_TROSKOVNIK_II_faza_090211" xfId="121" xr:uid="{00000000-0005-0000-0000-00006C000000}"/>
    <cellStyle name="Normal 20" xfId="122" xr:uid="{00000000-0005-0000-0000-00006D000000}"/>
    <cellStyle name="Normal 21" xfId="123" xr:uid="{00000000-0005-0000-0000-00006E000000}"/>
    <cellStyle name="Normal 22" xfId="124" xr:uid="{00000000-0005-0000-0000-00006F000000}"/>
    <cellStyle name="Normal 23" xfId="125" xr:uid="{00000000-0005-0000-0000-000070000000}"/>
    <cellStyle name="Normal 24" xfId="126" xr:uid="{00000000-0005-0000-0000-000071000000}"/>
    <cellStyle name="Normal 25" xfId="127" xr:uid="{00000000-0005-0000-0000-000072000000}"/>
    <cellStyle name="Normal 26" xfId="128" xr:uid="{00000000-0005-0000-0000-000073000000}"/>
    <cellStyle name="Normal 27" xfId="129" xr:uid="{00000000-0005-0000-0000-000074000000}"/>
    <cellStyle name="Normal 28" xfId="130" xr:uid="{00000000-0005-0000-0000-000075000000}"/>
    <cellStyle name="Normal 29" xfId="131" xr:uid="{00000000-0005-0000-0000-000076000000}"/>
    <cellStyle name="Normal 3" xfId="132" xr:uid="{00000000-0005-0000-0000-000077000000}"/>
    <cellStyle name="Normal 3 2" xfId="133" xr:uid="{00000000-0005-0000-0000-000078000000}"/>
    <cellStyle name="Normal 3 2 2" xfId="298" xr:uid="{00000000-0005-0000-0000-000079000000}"/>
    <cellStyle name="Normal 3 3" xfId="134" xr:uid="{00000000-0005-0000-0000-00007A000000}"/>
    <cellStyle name="Normal 3 4" xfId="135" xr:uid="{00000000-0005-0000-0000-00007B000000}"/>
    <cellStyle name="Normal 3 5" xfId="136" xr:uid="{00000000-0005-0000-0000-00007C000000}"/>
    <cellStyle name="Normal 3 6" xfId="297" xr:uid="{00000000-0005-0000-0000-00007D000000}"/>
    <cellStyle name="Normal 30" xfId="137" xr:uid="{00000000-0005-0000-0000-00007E000000}"/>
    <cellStyle name="Normal 31" xfId="138" xr:uid="{00000000-0005-0000-0000-00007F000000}"/>
    <cellStyle name="Normal 32" xfId="139" xr:uid="{00000000-0005-0000-0000-000080000000}"/>
    <cellStyle name="Normal 33" xfId="140" xr:uid="{00000000-0005-0000-0000-000081000000}"/>
    <cellStyle name="Normal 34" xfId="141" xr:uid="{00000000-0005-0000-0000-000082000000}"/>
    <cellStyle name="Normal 35" xfId="142" xr:uid="{00000000-0005-0000-0000-000083000000}"/>
    <cellStyle name="Normal 36" xfId="143" xr:uid="{00000000-0005-0000-0000-000084000000}"/>
    <cellStyle name="Normal 37" xfId="144" xr:uid="{00000000-0005-0000-0000-000085000000}"/>
    <cellStyle name="Normal 38" xfId="145" xr:uid="{00000000-0005-0000-0000-000086000000}"/>
    <cellStyle name="Normal 39" xfId="146" xr:uid="{00000000-0005-0000-0000-000087000000}"/>
    <cellStyle name="Normal 4" xfId="147" xr:uid="{00000000-0005-0000-0000-000088000000}"/>
    <cellStyle name="Normal 4 2" xfId="299" xr:uid="{00000000-0005-0000-0000-000089000000}"/>
    <cellStyle name="Normal 40" xfId="148" xr:uid="{00000000-0005-0000-0000-00008A000000}"/>
    <cellStyle name="Normal 41" xfId="149" xr:uid="{00000000-0005-0000-0000-00008B000000}"/>
    <cellStyle name="Normal 42" xfId="150" xr:uid="{00000000-0005-0000-0000-00008C000000}"/>
    <cellStyle name="Normal 43" xfId="151" xr:uid="{00000000-0005-0000-0000-00008D000000}"/>
    <cellStyle name="Normal 44" xfId="152" xr:uid="{00000000-0005-0000-0000-00008E000000}"/>
    <cellStyle name="Normal 45" xfId="153" xr:uid="{00000000-0005-0000-0000-00008F000000}"/>
    <cellStyle name="Normal 46" xfId="154" xr:uid="{00000000-0005-0000-0000-000090000000}"/>
    <cellStyle name="Normal 47" xfId="155" xr:uid="{00000000-0005-0000-0000-000091000000}"/>
    <cellStyle name="Normal 47 10" xfId="156" xr:uid="{00000000-0005-0000-0000-000092000000}"/>
    <cellStyle name="Normal 47 11" xfId="157" xr:uid="{00000000-0005-0000-0000-000093000000}"/>
    <cellStyle name="Normal 47 12" xfId="158" xr:uid="{00000000-0005-0000-0000-000094000000}"/>
    <cellStyle name="Normal 47 13" xfId="159" xr:uid="{00000000-0005-0000-0000-000095000000}"/>
    <cellStyle name="Normal 47 14" xfId="160" xr:uid="{00000000-0005-0000-0000-000096000000}"/>
    <cellStyle name="Normal 47 15" xfId="161" xr:uid="{00000000-0005-0000-0000-000097000000}"/>
    <cellStyle name="Normal 47 16" xfId="162" xr:uid="{00000000-0005-0000-0000-000098000000}"/>
    <cellStyle name="Normal 47 17" xfId="163" xr:uid="{00000000-0005-0000-0000-000099000000}"/>
    <cellStyle name="Normal 47 18" xfId="164" xr:uid="{00000000-0005-0000-0000-00009A000000}"/>
    <cellStyle name="Normal 47 19" xfId="165" xr:uid="{00000000-0005-0000-0000-00009B000000}"/>
    <cellStyle name="Normal 47 2" xfId="166" xr:uid="{00000000-0005-0000-0000-00009C000000}"/>
    <cellStyle name="Normal 47 2 2" xfId="167" xr:uid="{00000000-0005-0000-0000-00009D000000}"/>
    <cellStyle name="Normal 47 2_GP_Troškovnik_sanitarna_vodovod_JUG-konačni" xfId="168" xr:uid="{00000000-0005-0000-0000-00009E000000}"/>
    <cellStyle name="Normal 47 20" xfId="169" xr:uid="{00000000-0005-0000-0000-00009F000000}"/>
    <cellStyle name="Normal 47 21" xfId="170" xr:uid="{00000000-0005-0000-0000-0000A0000000}"/>
    <cellStyle name="Normal 47 22" xfId="171" xr:uid="{00000000-0005-0000-0000-0000A1000000}"/>
    <cellStyle name="Normal 47 23" xfId="172" xr:uid="{00000000-0005-0000-0000-0000A2000000}"/>
    <cellStyle name="Normal 47 24" xfId="173" xr:uid="{00000000-0005-0000-0000-0000A3000000}"/>
    <cellStyle name="Normal 47 25" xfId="174" xr:uid="{00000000-0005-0000-0000-0000A4000000}"/>
    <cellStyle name="Normal 47 26" xfId="175" xr:uid="{00000000-0005-0000-0000-0000A5000000}"/>
    <cellStyle name="Normal 47 27" xfId="176" xr:uid="{00000000-0005-0000-0000-0000A6000000}"/>
    <cellStyle name="Normal 47 28" xfId="177" xr:uid="{00000000-0005-0000-0000-0000A7000000}"/>
    <cellStyle name="Normal 47 29" xfId="178" xr:uid="{00000000-0005-0000-0000-0000A8000000}"/>
    <cellStyle name="Normal 47 3" xfId="179" xr:uid="{00000000-0005-0000-0000-0000A9000000}"/>
    <cellStyle name="Normal 47 30" xfId="180" xr:uid="{00000000-0005-0000-0000-0000AA000000}"/>
    <cellStyle name="Normal 47 31" xfId="181" xr:uid="{00000000-0005-0000-0000-0000AB000000}"/>
    <cellStyle name="Normal 47 32" xfId="182" xr:uid="{00000000-0005-0000-0000-0000AC000000}"/>
    <cellStyle name="Normal 47 33" xfId="183" xr:uid="{00000000-0005-0000-0000-0000AD000000}"/>
    <cellStyle name="Normal 47 34" xfId="184" xr:uid="{00000000-0005-0000-0000-0000AE000000}"/>
    <cellStyle name="Normal 47 35" xfId="185" xr:uid="{00000000-0005-0000-0000-0000AF000000}"/>
    <cellStyle name="Normal 47 36" xfId="186" xr:uid="{00000000-0005-0000-0000-0000B0000000}"/>
    <cellStyle name="Normal 47 37" xfId="187" xr:uid="{00000000-0005-0000-0000-0000B1000000}"/>
    <cellStyle name="Normal 47 38" xfId="188" xr:uid="{00000000-0005-0000-0000-0000B2000000}"/>
    <cellStyle name="Normal 47 39" xfId="189" xr:uid="{00000000-0005-0000-0000-0000B3000000}"/>
    <cellStyle name="Normal 47 4" xfId="190" xr:uid="{00000000-0005-0000-0000-0000B4000000}"/>
    <cellStyle name="Normal 47 40" xfId="191" xr:uid="{00000000-0005-0000-0000-0000B5000000}"/>
    <cellStyle name="Normal 47 41" xfId="192" xr:uid="{00000000-0005-0000-0000-0000B6000000}"/>
    <cellStyle name="Normal 47 42" xfId="193" xr:uid="{00000000-0005-0000-0000-0000B7000000}"/>
    <cellStyle name="Normal 47 43" xfId="194" xr:uid="{00000000-0005-0000-0000-0000B8000000}"/>
    <cellStyle name="Normal 47 44" xfId="195" xr:uid="{00000000-0005-0000-0000-0000B9000000}"/>
    <cellStyle name="Normal 47 45" xfId="196" xr:uid="{00000000-0005-0000-0000-0000BA000000}"/>
    <cellStyle name="Normal 47 46" xfId="197" xr:uid="{00000000-0005-0000-0000-0000BB000000}"/>
    <cellStyle name="Normal 47 47" xfId="198" xr:uid="{00000000-0005-0000-0000-0000BC000000}"/>
    <cellStyle name="Normal 47 48" xfId="199" xr:uid="{00000000-0005-0000-0000-0000BD000000}"/>
    <cellStyle name="Normal 47 49" xfId="200" xr:uid="{00000000-0005-0000-0000-0000BE000000}"/>
    <cellStyle name="Normal 47 5" xfId="201" xr:uid="{00000000-0005-0000-0000-0000BF000000}"/>
    <cellStyle name="Normal 47 50" xfId="202" xr:uid="{00000000-0005-0000-0000-0000C0000000}"/>
    <cellStyle name="Normal 47 51" xfId="203" xr:uid="{00000000-0005-0000-0000-0000C1000000}"/>
    <cellStyle name="Normal 47 52" xfId="204" xr:uid="{00000000-0005-0000-0000-0000C2000000}"/>
    <cellStyle name="Normal 47 53" xfId="205" xr:uid="{00000000-0005-0000-0000-0000C3000000}"/>
    <cellStyle name="Normal 47 54" xfId="206" xr:uid="{00000000-0005-0000-0000-0000C4000000}"/>
    <cellStyle name="Normal 47 55" xfId="207" xr:uid="{00000000-0005-0000-0000-0000C5000000}"/>
    <cellStyle name="Normal 47 56" xfId="208" xr:uid="{00000000-0005-0000-0000-0000C6000000}"/>
    <cellStyle name="Normal 47 57" xfId="209" xr:uid="{00000000-0005-0000-0000-0000C7000000}"/>
    <cellStyle name="Normal 47 58" xfId="210" xr:uid="{00000000-0005-0000-0000-0000C8000000}"/>
    <cellStyle name="Normal 47 59" xfId="211" xr:uid="{00000000-0005-0000-0000-0000C9000000}"/>
    <cellStyle name="Normal 47 6" xfId="212" xr:uid="{00000000-0005-0000-0000-0000CA000000}"/>
    <cellStyle name="Normal 47 60" xfId="213" xr:uid="{00000000-0005-0000-0000-0000CB000000}"/>
    <cellStyle name="Normal 47 61" xfId="214" xr:uid="{00000000-0005-0000-0000-0000CC000000}"/>
    <cellStyle name="Normal 47 62" xfId="215" xr:uid="{00000000-0005-0000-0000-0000CD000000}"/>
    <cellStyle name="Normal 47 63" xfId="216" xr:uid="{00000000-0005-0000-0000-0000CE000000}"/>
    <cellStyle name="Normal 47 64" xfId="217" xr:uid="{00000000-0005-0000-0000-0000CF000000}"/>
    <cellStyle name="Normal 47 65" xfId="218" xr:uid="{00000000-0005-0000-0000-0000D0000000}"/>
    <cellStyle name="Normal 47 66" xfId="219" xr:uid="{00000000-0005-0000-0000-0000D1000000}"/>
    <cellStyle name="Normal 47 7" xfId="220" xr:uid="{00000000-0005-0000-0000-0000D2000000}"/>
    <cellStyle name="Normal 47 8" xfId="221" xr:uid="{00000000-0005-0000-0000-0000D3000000}"/>
    <cellStyle name="Normal 47 9" xfId="222" xr:uid="{00000000-0005-0000-0000-0000D4000000}"/>
    <cellStyle name="Normal 47_GP_Troškovnik_sanitarna_vodovod_JUG-konačni" xfId="223" xr:uid="{00000000-0005-0000-0000-0000D5000000}"/>
    <cellStyle name="Normal 48" xfId="224" xr:uid="{00000000-0005-0000-0000-0000D6000000}"/>
    <cellStyle name="Normal 48 10" xfId="225" xr:uid="{00000000-0005-0000-0000-0000D7000000}"/>
    <cellStyle name="Normal 48 11" xfId="226" xr:uid="{00000000-0005-0000-0000-0000D8000000}"/>
    <cellStyle name="Normal 48 2" xfId="227" xr:uid="{00000000-0005-0000-0000-0000D9000000}"/>
    <cellStyle name="Normal 48 3" xfId="228" xr:uid="{00000000-0005-0000-0000-0000DA000000}"/>
    <cellStyle name="Normal 48 4" xfId="229" xr:uid="{00000000-0005-0000-0000-0000DB000000}"/>
    <cellStyle name="Normal 48 5" xfId="230" xr:uid="{00000000-0005-0000-0000-0000DC000000}"/>
    <cellStyle name="Normal 48 6" xfId="231" xr:uid="{00000000-0005-0000-0000-0000DD000000}"/>
    <cellStyle name="Normal 48 7" xfId="232" xr:uid="{00000000-0005-0000-0000-0000DE000000}"/>
    <cellStyle name="Normal 48 8" xfId="233" xr:uid="{00000000-0005-0000-0000-0000DF000000}"/>
    <cellStyle name="Normal 48 9" xfId="234" xr:uid="{00000000-0005-0000-0000-0000E0000000}"/>
    <cellStyle name="Normal 49" xfId="235" xr:uid="{00000000-0005-0000-0000-0000E1000000}"/>
    <cellStyle name="Normal 5" xfId="236" xr:uid="{00000000-0005-0000-0000-0000E2000000}"/>
    <cellStyle name="Normal 50" xfId="237" xr:uid="{00000000-0005-0000-0000-0000E3000000}"/>
    <cellStyle name="Normal 51" xfId="238" xr:uid="{00000000-0005-0000-0000-0000E4000000}"/>
    <cellStyle name="Normal 52" xfId="239" xr:uid="{00000000-0005-0000-0000-0000E5000000}"/>
    <cellStyle name="Normal 53" xfId="240" xr:uid="{00000000-0005-0000-0000-0000E6000000}"/>
    <cellStyle name="Normal 54" xfId="241" xr:uid="{00000000-0005-0000-0000-0000E7000000}"/>
    <cellStyle name="Normal 55" xfId="242" xr:uid="{00000000-0005-0000-0000-0000E8000000}"/>
    <cellStyle name="Normal 56" xfId="243" xr:uid="{00000000-0005-0000-0000-0000E9000000}"/>
    <cellStyle name="Normal 57" xfId="244" xr:uid="{00000000-0005-0000-0000-0000EA000000}"/>
    <cellStyle name="Normal 58" xfId="245" xr:uid="{00000000-0005-0000-0000-0000EB000000}"/>
    <cellStyle name="Normal 59" xfId="246" xr:uid="{00000000-0005-0000-0000-0000EC000000}"/>
    <cellStyle name="Normal 6" xfId="247" xr:uid="{00000000-0005-0000-0000-0000ED000000}"/>
    <cellStyle name="Normal 60" xfId="248" xr:uid="{00000000-0005-0000-0000-0000EE000000}"/>
    <cellStyle name="Normal 61" xfId="249" xr:uid="{00000000-0005-0000-0000-0000EF000000}"/>
    <cellStyle name="Normal 62" xfId="250" xr:uid="{00000000-0005-0000-0000-0000F0000000}"/>
    <cellStyle name="Normal 63" xfId="251" xr:uid="{00000000-0005-0000-0000-0000F1000000}"/>
    <cellStyle name="Normal 64" xfId="252" xr:uid="{00000000-0005-0000-0000-0000F2000000}"/>
    <cellStyle name="Normal 65" xfId="253" xr:uid="{00000000-0005-0000-0000-0000F3000000}"/>
    <cellStyle name="Normal 66" xfId="254" xr:uid="{00000000-0005-0000-0000-0000F4000000}"/>
    <cellStyle name="Normal 67" xfId="255" xr:uid="{00000000-0005-0000-0000-0000F5000000}"/>
    <cellStyle name="Normal 68" xfId="256" xr:uid="{00000000-0005-0000-0000-0000F6000000}"/>
    <cellStyle name="Normal 69" xfId="257" xr:uid="{00000000-0005-0000-0000-0000F7000000}"/>
    <cellStyle name="Normal 7" xfId="258" xr:uid="{00000000-0005-0000-0000-0000F8000000}"/>
    <cellStyle name="Normal 70" xfId="259" xr:uid="{00000000-0005-0000-0000-0000F9000000}"/>
    <cellStyle name="Normal 71" xfId="260" xr:uid="{00000000-0005-0000-0000-0000FA000000}"/>
    <cellStyle name="Normal 72" xfId="261" xr:uid="{00000000-0005-0000-0000-0000FB000000}"/>
    <cellStyle name="Normal 73" xfId="262" xr:uid="{00000000-0005-0000-0000-0000FC000000}"/>
    <cellStyle name="Normal 74" xfId="263" xr:uid="{00000000-0005-0000-0000-0000FD000000}"/>
    <cellStyle name="Normal 75" xfId="264" xr:uid="{00000000-0005-0000-0000-0000FE000000}"/>
    <cellStyle name="Normal 76" xfId="265" xr:uid="{00000000-0005-0000-0000-0000FF000000}"/>
    <cellStyle name="Normal 77" xfId="266" xr:uid="{00000000-0005-0000-0000-000000010000}"/>
    <cellStyle name="Normal 78" xfId="267" xr:uid="{00000000-0005-0000-0000-000001010000}"/>
    <cellStyle name="Normal 79" xfId="268" xr:uid="{00000000-0005-0000-0000-000002010000}"/>
    <cellStyle name="Normal 8" xfId="269" xr:uid="{00000000-0005-0000-0000-000003010000}"/>
    <cellStyle name="Normal 80" xfId="270" xr:uid="{00000000-0005-0000-0000-000004010000}"/>
    <cellStyle name="Normal 81" xfId="271" xr:uid="{00000000-0005-0000-0000-000005010000}"/>
    <cellStyle name="Normal 82" xfId="272" xr:uid="{00000000-0005-0000-0000-000006010000}"/>
    <cellStyle name="Normal 83" xfId="273" xr:uid="{00000000-0005-0000-0000-000007010000}"/>
    <cellStyle name="Normal 84" xfId="274" xr:uid="{00000000-0005-0000-0000-000008010000}"/>
    <cellStyle name="Normal 85" xfId="275" xr:uid="{00000000-0005-0000-0000-000009010000}"/>
    <cellStyle name="Normal 86" xfId="276" xr:uid="{00000000-0005-0000-0000-00000A010000}"/>
    <cellStyle name="Normal 87" xfId="277" xr:uid="{00000000-0005-0000-0000-00000B010000}"/>
    <cellStyle name="Normal 88" xfId="278" xr:uid="{00000000-0005-0000-0000-00000C010000}"/>
    <cellStyle name="Normal 89" xfId="279" xr:uid="{00000000-0005-0000-0000-00000D010000}"/>
    <cellStyle name="Normal 9" xfId="280" xr:uid="{00000000-0005-0000-0000-00000E010000}"/>
    <cellStyle name="Normal 90" xfId="281" xr:uid="{00000000-0005-0000-0000-00000F010000}"/>
    <cellStyle name="Normal 91" xfId="282" xr:uid="{00000000-0005-0000-0000-000010010000}"/>
    <cellStyle name="Normal 92" xfId="283" xr:uid="{00000000-0005-0000-0000-000011010000}"/>
    <cellStyle name="Normal 93" xfId="284" xr:uid="{00000000-0005-0000-0000-000012010000}"/>
    <cellStyle name="Normal 94" xfId="285" xr:uid="{00000000-0005-0000-0000-000013010000}"/>
    <cellStyle name="Normal 95" xfId="286" xr:uid="{00000000-0005-0000-0000-000014010000}"/>
    <cellStyle name="Normal 96" xfId="287" xr:uid="{00000000-0005-0000-0000-000015010000}"/>
    <cellStyle name="Normal 97" xfId="288" xr:uid="{00000000-0005-0000-0000-000016010000}"/>
    <cellStyle name="Normal 98" xfId="289" xr:uid="{00000000-0005-0000-0000-000017010000}"/>
    <cellStyle name="Normal 99" xfId="290" xr:uid="{00000000-0005-0000-0000-000018010000}"/>
    <cellStyle name="Normal_situacija_14 prosinac" xfId="6" xr:uid="{00000000-0005-0000-0000-000019010000}"/>
    <cellStyle name="Normale_DVS_TROSKOVNI_BETONI" xfId="291" xr:uid="{00000000-0005-0000-0000-00001A010000}"/>
    <cellStyle name="Normalno" xfId="0" builtinId="0"/>
    <cellStyle name="Normalno 2" xfId="1" xr:uid="{00000000-0005-0000-0000-00001C010000}"/>
    <cellStyle name="Normalno 2 2" xfId="15" xr:uid="{00000000-0005-0000-0000-00001D010000}"/>
    <cellStyle name="Normalno 3" xfId="4" xr:uid="{00000000-0005-0000-0000-00001E010000}"/>
    <cellStyle name="Normalno 4" xfId="9" xr:uid="{00000000-0005-0000-0000-00001F010000}"/>
    <cellStyle name="Normalno 4 2" xfId="11" xr:uid="{00000000-0005-0000-0000-000020010000}"/>
    <cellStyle name="Normalno 4 3" xfId="14" xr:uid="{00000000-0005-0000-0000-000021010000}"/>
    <cellStyle name="Obično 2" xfId="292" xr:uid="{00000000-0005-0000-0000-000022010000}"/>
    <cellStyle name="Obično_ZD 1- ZD 2. - OSNOVNI TROŠK." xfId="8" xr:uid="{00000000-0005-0000-0000-000023010000}"/>
    <cellStyle name="Percent 2" xfId="293" xr:uid="{00000000-0005-0000-0000-000024010000}"/>
    <cellStyle name="Style 1" xfId="294" xr:uid="{00000000-0005-0000-0000-000025010000}"/>
    <cellStyle name="troškovnik" xfId="13" xr:uid="{00000000-0005-0000-0000-000026010000}"/>
    <cellStyle name="Ukupno" xfId="295" xr:uid="{00000000-0005-0000-0000-000027010000}"/>
    <cellStyle name="Ukupno 2" xfId="296" xr:uid="{00000000-0005-0000-0000-000028010000}"/>
    <cellStyle name="Valuta" xfId="301" builtinId="4"/>
    <cellStyle name="Zarez 2" xfId="2" xr:uid="{00000000-0005-0000-0000-00002A010000}"/>
    <cellStyle name="Zarez 3" xfId="5" xr:uid="{00000000-0005-0000-0000-00002B010000}"/>
    <cellStyle name="Zarez 4" xfId="10" xr:uid="{00000000-0005-0000-0000-00002C010000}"/>
    <cellStyle name="Zarez 4 2" xfId="12" xr:uid="{00000000-0005-0000-0000-00002D010000}"/>
  </cellStyles>
  <dxfs count="0"/>
  <tableStyles count="0" defaultTableStyle="TableStyleMedium9" defaultPivotStyle="PivotStyleLight16"/>
  <colors>
    <mruColors>
      <color rgb="FFE8FFDD"/>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190500</xdr:colOff>
      <xdr:row>1</xdr:row>
      <xdr:rowOff>0</xdr:rowOff>
    </xdr:from>
    <xdr:ext cx="184731" cy="264560"/>
    <xdr:sp macro="" textlink="">
      <xdr:nvSpPr>
        <xdr:cNvPr id="2" name="TekstniOkvir 1">
          <a:extLst>
            <a:ext uri="{FF2B5EF4-FFF2-40B4-BE49-F238E27FC236}">
              <a16:creationId xmlns:a16="http://schemas.microsoft.com/office/drawing/2014/main" id="{00000000-0008-0000-0000-000002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 name="TekstniOkvir 2">
          <a:extLst>
            <a:ext uri="{FF2B5EF4-FFF2-40B4-BE49-F238E27FC236}">
              <a16:creationId xmlns:a16="http://schemas.microsoft.com/office/drawing/2014/main" id="{00000000-0008-0000-0000-000003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4" name="TekstniOkvir 3">
          <a:extLst>
            <a:ext uri="{FF2B5EF4-FFF2-40B4-BE49-F238E27FC236}">
              <a16:creationId xmlns:a16="http://schemas.microsoft.com/office/drawing/2014/main" id="{00000000-0008-0000-0000-000004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5" name="TekstniOkvir 4">
          <a:extLst>
            <a:ext uri="{FF2B5EF4-FFF2-40B4-BE49-F238E27FC236}">
              <a16:creationId xmlns:a16="http://schemas.microsoft.com/office/drawing/2014/main" id="{00000000-0008-0000-0000-000005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6" name="TekstniOkvir 5">
          <a:extLst>
            <a:ext uri="{FF2B5EF4-FFF2-40B4-BE49-F238E27FC236}">
              <a16:creationId xmlns:a16="http://schemas.microsoft.com/office/drawing/2014/main" id="{00000000-0008-0000-0000-000006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7" name="TekstniOkvir 6">
          <a:extLst>
            <a:ext uri="{FF2B5EF4-FFF2-40B4-BE49-F238E27FC236}">
              <a16:creationId xmlns:a16="http://schemas.microsoft.com/office/drawing/2014/main" id="{00000000-0008-0000-0000-000007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8" name="TekstniOkvir 7">
          <a:extLst>
            <a:ext uri="{FF2B5EF4-FFF2-40B4-BE49-F238E27FC236}">
              <a16:creationId xmlns:a16="http://schemas.microsoft.com/office/drawing/2014/main" id="{00000000-0008-0000-0000-000008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9" name="TekstniOkvir 8">
          <a:extLst>
            <a:ext uri="{FF2B5EF4-FFF2-40B4-BE49-F238E27FC236}">
              <a16:creationId xmlns:a16="http://schemas.microsoft.com/office/drawing/2014/main" id="{00000000-0008-0000-0000-000009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0" name="TekstniOkvir 9">
          <a:extLst>
            <a:ext uri="{FF2B5EF4-FFF2-40B4-BE49-F238E27FC236}">
              <a16:creationId xmlns:a16="http://schemas.microsoft.com/office/drawing/2014/main" id="{00000000-0008-0000-0000-00000A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1" name="TekstniOkvir 10">
          <a:extLst>
            <a:ext uri="{FF2B5EF4-FFF2-40B4-BE49-F238E27FC236}">
              <a16:creationId xmlns:a16="http://schemas.microsoft.com/office/drawing/2014/main" id="{00000000-0008-0000-0000-00000B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2" name="TekstniOkvir 11">
          <a:extLst>
            <a:ext uri="{FF2B5EF4-FFF2-40B4-BE49-F238E27FC236}">
              <a16:creationId xmlns:a16="http://schemas.microsoft.com/office/drawing/2014/main" id="{00000000-0008-0000-0000-00000C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3" name="TekstniOkvir 12">
          <a:extLst>
            <a:ext uri="{FF2B5EF4-FFF2-40B4-BE49-F238E27FC236}">
              <a16:creationId xmlns:a16="http://schemas.microsoft.com/office/drawing/2014/main" id="{00000000-0008-0000-0000-00000D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4" name="TekstniOkvir 13">
          <a:extLst>
            <a:ext uri="{FF2B5EF4-FFF2-40B4-BE49-F238E27FC236}">
              <a16:creationId xmlns:a16="http://schemas.microsoft.com/office/drawing/2014/main" id="{00000000-0008-0000-0000-00000E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5" name="TekstniOkvir 14">
          <a:extLst>
            <a:ext uri="{FF2B5EF4-FFF2-40B4-BE49-F238E27FC236}">
              <a16:creationId xmlns:a16="http://schemas.microsoft.com/office/drawing/2014/main" id="{00000000-0008-0000-0000-00000F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6" name="TekstniOkvir 15">
          <a:extLst>
            <a:ext uri="{FF2B5EF4-FFF2-40B4-BE49-F238E27FC236}">
              <a16:creationId xmlns:a16="http://schemas.microsoft.com/office/drawing/2014/main" id="{00000000-0008-0000-0000-000010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7" name="TekstniOkvir 16">
          <a:extLst>
            <a:ext uri="{FF2B5EF4-FFF2-40B4-BE49-F238E27FC236}">
              <a16:creationId xmlns:a16="http://schemas.microsoft.com/office/drawing/2014/main" id="{00000000-0008-0000-0000-000011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8" name="TekstniOkvir 17">
          <a:extLst>
            <a:ext uri="{FF2B5EF4-FFF2-40B4-BE49-F238E27FC236}">
              <a16:creationId xmlns:a16="http://schemas.microsoft.com/office/drawing/2014/main" id="{00000000-0008-0000-0000-000012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19" name="TekstniOkvir 18">
          <a:extLst>
            <a:ext uri="{FF2B5EF4-FFF2-40B4-BE49-F238E27FC236}">
              <a16:creationId xmlns:a16="http://schemas.microsoft.com/office/drawing/2014/main" id="{00000000-0008-0000-0000-000013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0" name="TekstniOkvir 19">
          <a:extLst>
            <a:ext uri="{FF2B5EF4-FFF2-40B4-BE49-F238E27FC236}">
              <a16:creationId xmlns:a16="http://schemas.microsoft.com/office/drawing/2014/main" id="{00000000-0008-0000-0000-000014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1" name="TekstniOkvir 20">
          <a:extLst>
            <a:ext uri="{FF2B5EF4-FFF2-40B4-BE49-F238E27FC236}">
              <a16:creationId xmlns:a16="http://schemas.microsoft.com/office/drawing/2014/main" id="{00000000-0008-0000-0000-000015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2" name="TekstniOkvir 21">
          <a:extLst>
            <a:ext uri="{FF2B5EF4-FFF2-40B4-BE49-F238E27FC236}">
              <a16:creationId xmlns:a16="http://schemas.microsoft.com/office/drawing/2014/main" id="{00000000-0008-0000-0000-000016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3" name="TekstniOkvir 22">
          <a:extLst>
            <a:ext uri="{FF2B5EF4-FFF2-40B4-BE49-F238E27FC236}">
              <a16:creationId xmlns:a16="http://schemas.microsoft.com/office/drawing/2014/main" id="{00000000-0008-0000-0000-000017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4" name="TekstniOkvir 23">
          <a:extLst>
            <a:ext uri="{FF2B5EF4-FFF2-40B4-BE49-F238E27FC236}">
              <a16:creationId xmlns:a16="http://schemas.microsoft.com/office/drawing/2014/main" id="{00000000-0008-0000-0000-000018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5" name="TekstniOkvir 24">
          <a:extLst>
            <a:ext uri="{FF2B5EF4-FFF2-40B4-BE49-F238E27FC236}">
              <a16:creationId xmlns:a16="http://schemas.microsoft.com/office/drawing/2014/main" id="{00000000-0008-0000-0000-000019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6" name="TekstniOkvir 25">
          <a:extLst>
            <a:ext uri="{FF2B5EF4-FFF2-40B4-BE49-F238E27FC236}">
              <a16:creationId xmlns:a16="http://schemas.microsoft.com/office/drawing/2014/main" id="{00000000-0008-0000-0000-00001A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7" name="TekstniOkvir 26">
          <a:extLst>
            <a:ext uri="{FF2B5EF4-FFF2-40B4-BE49-F238E27FC236}">
              <a16:creationId xmlns:a16="http://schemas.microsoft.com/office/drawing/2014/main" id="{00000000-0008-0000-0000-00001B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8" name="TekstniOkvir 27">
          <a:extLst>
            <a:ext uri="{FF2B5EF4-FFF2-40B4-BE49-F238E27FC236}">
              <a16:creationId xmlns:a16="http://schemas.microsoft.com/office/drawing/2014/main" id="{00000000-0008-0000-0000-00001C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29" name="TekstniOkvir 28">
          <a:extLst>
            <a:ext uri="{FF2B5EF4-FFF2-40B4-BE49-F238E27FC236}">
              <a16:creationId xmlns:a16="http://schemas.microsoft.com/office/drawing/2014/main" id="{00000000-0008-0000-0000-00001D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0" name="TekstniOkvir 29">
          <a:extLst>
            <a:ext uri="{FF2B5EF4-FFF2-40B4-BE49-F238E27FC236}">
              <a16:creationId xmlns:a16="http://schemas.microsoft.com/office/drawing/2014/main" id="{00000000-0008-0000-0000-00001E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1" name="TekstniOkvir 30">
          <a:extLst>
            <a:ext uri="{FF2B5EF4-FFF2-40B4-BE49-F238E27FC236}">
              <a16:creationId xmlns:a16="http://schemas.microsoft.com/office/drawing/2014/main" id="{00000000-0008-0000-0000-00001F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2" name="TekstniOkvir 31">
          <a:extLst>
            <a:ext uri="{FF2B5EF4-FFF2-40B4-BE49-F238E27FC236}">
              <a16:creationId xmlns:a16="http://schemas.microsoft.com/office/drawing/2014/main" id="{00000000-0008-0000-0000-000020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3" name="TekstniOkvir 32">
          <a:extLst>
            <a:ext uri="{FF2B5EF4-FFF2-40B4-BE49-F238E27FC236}">
              <a16:creationId xmlns:a16="http://schemas.microsoft.com/office/drawing/2014/main" id="{00000000-0008-0000-0000-000021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4" name="TekstniOkvir 33">
          <a:extLst>
            <a:ext uri="{FF2B5EF4-FFF2-40B4-BE49-F238E27FC236}">
              <a16:creationId xmlns:a16="http://schemas.microsoft.com/office/drawing/2014/main" id="{00000000-0008-0000-0000-000022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5" name="TekstniOkvir 34">
          <a:extLst>
            <a:ext uri="{FF2B5EF4-FFF2-40B4-BE49-F238E27FC236}">
              <a16:creationId xmlns:a16="http://schemas.microsoft.com/office/drawing/2014/main" id="{00000000-0008-0000-0000-000023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6" name="TekstniOkvir 35">
          <a:extLst>
            <a:ext uri="{FF2B5EF4-FFF2-40B4-BE49-F238E27FC236}">
              <a16:creationId xmlns:a16="http://schemas.microsoft.com/office/drawing/2014/main" id="{00000000-0008-0000-0000-000024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7" name="TekstniOkvir 36">
          <a:extLst>
            <a:ext uri="{FF2B5EF4-FFF2-40B4-BE49-F238E27FC236}">
              <a16:creationId xmlns:a16="http://schemas.microsoft.com/office/drawing/2014/main" id="{00000000-0008-0000-0000-000025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64560"/>
    <xdr:sp macro="" textlink="">
      <xdr:nvSpPr>
        <xdr:cNvPr id="38" name="TekstniOkvir 37">
          <a:extLst>
            <a:ext uri="{FF2B5EF4-FFF2-40B4-BE49-F238E27FC236}">
              <a16:creationId xmlns:a16="http://schemas.microsoft.com/office/drawing/2014/main" id="{00000000-0008-0000-0000-000026000000}"/>
            </a:ext>
          </a:extLst>
        </xdr:cNvPr>
        <xdr:cNvSpPr txBox="1"/>
      </xdr:nvSpPr>
      <xdr:spPr>
        <a:xfrm>
          <a:off x="5876925"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190500</xdr:colOff>
      <xdr:row>1</xdr:row>
      <xdr:rowOff>0</xdr:rowOff>
    </xdr:from>
    <xdr:ext cx="184731" cy="274009"/>
    <xdr:sp macro="" textlink="">
      <xdr:nvSpPr>
        <xdr:cNvPr id="39" name="TekstniOkvir 38">
          <a:extLst>
            <a:ext uri="{FF2B5EF4-FFF2-40B4-BE49-F238E27FC236}">
              <a16:creationId xmlns:a16="http://schemas.microsoft.com/office/drawing/2014/main" id="{00000000-0008-0000-0000-000027000000}"/>
            </a:ext>
          </a:extLst>
        </xdr:cNvPr>
        <xdr:cNvSpPr txBox="1"/>
      </xdr:nvSpPr>
      <xdr:spPr>
        <a:xfrm>
          <a:off x="5876925" y="17716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190500</xdr:colOff>
      <xdr:row>238</xdr:row>
      <xdr:rowOff>0</xdr:rowOff>
    </xdr:from>
    <xdr:ext cx="184731" cy="264560"/>
    <xdr:sp macro="" textlink="">
      <xdr:nvSpPr>
        <xdr:cNvPr id="3" name="TekstniOkvir 2">
          <a:extLst>
            <a:ext uri="{FF2B5EF4-FFF2-40B4-BE49-F238E27FC236}">
              <a16:creationId xmlns:a16="http://schemas.microsoft.com/office/drawing/2014/main" id="{00000000-0008-0000-0100-000003000000}"/>
            </a:ext>
          </a:extLst>
        </xdr:cNvPr>
        <xdr:cNvSpPr txBox="1"/>
      </xdr:nvSpPr>
      <xdr:spPr>
        <a:xfrm>
          <a:off x="6257925" y="106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238</xdr:row>
      <xdr:rowOff>0</xdr:rowOff>
    </xdr:from>
    <xdr:ext cx="184731" cy="264560"/>
    <xdr:sp macro="" textlink="">
      <xdr:nvSpPr>
        <xdr:cNvPr id="4" name="TekstniOkvir 3">
          <a:extLst>
            <a:ext uri="{FF2B5EF4-FFF2-40B4-BE49-F238E27FC236}">
              <a16:creationId xmlns:a16="http://schemas.microsoft.com/office/drawing/2014/main" id="{00000000-0008-0000-0100-000004000000}"/>
            </a:ext>
          </a:extLst>
        </xdr:cNvPr>
        <xdr:cNvSpPr txBox="1"/>
      </xdr:nvSpPr>
      <xdr:spPr>
        <a:xfrm>
          <a:off x="6257925" y="1152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238</xdr:row>
      <xdr:rowOff>0</xdr:rowOff>
    </xdr:from>
    <xdr:ext cx="184731" cy="264560"/>
    <xdr:sp macro="" textlink="">
      <xdr:nvSpPr>
        <xdr:cNvPr id="5" name="TekstniOkvir 4">
          <a:extLst>
            <a:ext uri="{FF2B5EF4-FFF2-40B4-BE49-F238E27FC236}">
              <a16:creationId xmlns:a16="http://schemas.microsoft.com/office/drawing/2014/main" id="{00000000-0008-0000-0100-000005000000}"/>
            </a:ext>
          </a:extLst>
        </xdr:cNvPr>
        <xdr:cNvSpPr txBox="1"/>
      </xdr:nvSpPr>
      <xdr:spPr>
        <a:xfrm>
          <a:off x="6257925" y="1152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7" name="TekstniOkvir 6">
          <a:extLst>
            <a:ext uri="{FF2B5EF4-FFF2-40B4-BE49-F238E27FC236}">
              <a16:creationId xmlns:a16="http://schemas.microsoft.com/office/drawing/2014/main" id="{00000000-0008-0000-0100-000007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8" name="TekstniOkvir 7">
          <a:extLst>
            <a:ext uri="{FF2B5EF4-FFF2-40B4-BE49-F238E27FC236}">
              <a16:creationId xmlns:a16="http://schemas.microsoft.com/office/drawing/2014/main" id="{00000000-0008-0000-0100-000008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9" name="TekstniOkvir 8">
          <a:extLst>
            <a:ext uri="{FF2B5EF4-FFF2-40B4-BE49-F238E27FC236}">
              <a16:creationId xmlns:a16="http://schemas.microsoft.com/office/drawing/2014/main" id="{00000000-0008-0000-0100-000009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0" name="TekstniOkvir 9">
          <a:extLst>
            <a:ext uri="{FF2B5EF4-FFF2-40B4-BE49-F238E27FC236}">
              <a16:creationId xmlns:a16="http://schemas.microsoft.com/office/drawing/2014/main" id="{00000000-0008-0000-0100-00000A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1" name="TekstniOkvir 10">
          <a:extLst>
            <a:ext uri="{FF2B5EF4-FFF2-40B4-BE49-F238E27FC236}">
              <a16:creationId xmlns:a16="http://schemas.microsoft.com/office/drawing/2014/main" id="{00000000-0008-0000-0100-00000B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2" name="TekstniOkvir 11">
          <a:extLst>
            <a:ext uri="{FF2B5EF4-FFF2-40B4-BE49-F238E27FC236}">
              <a16:creationId xmlns:a16="http://schemas.microsoft.com/office/drawing/2014/main" id="{00000000-0008-0000-0100-00000C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3" name="TekstniOkvir 12">
          <a:extLst>
            <a:ext uri="{FF2B5EF4-FFF2-40B4-BE49-F238E27FC236}">
              <a16:creationId xmlns:a16="http://schemas.microsoft.com/office/drawing/2014/main" id="{00000000-0008-0000-0100-00000D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4" name="TekstniOkvir 13">
          <a:extLst>
            <a:ext uri="{FF2B5EF4-FFF2-40B4-BE49-F238E27FC236}">
              <a16:creationId xmlns:a16="http://schemas.microsoft.com/office/drawing/2014/main" id="{00000000-0008-0000-0100-00000E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5" name="TekstniOkvir 14">
          <a:extLst>
            <a:ext uri="{FF2B5EF4-FFF2-40B4-BE49-F238E27FC236}">
              <a16:creationId xmlns:a16="http://schemas.microsoft.com/office/drawing/2014/main" id="{00000000-0008-0000-0100-00000F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6" name="TekstniOkvir 15">
          <a:extLst>
            <a:ext uri="{FF2B5EF4-FFF2-40B4-BE49-F238E27FC236}">
              <a16:creationId xmlns:a16="http://schemas.microsoft.com/office/drawing/2014/main" id="{00000000-0008-0000-0100-000010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7" name="TekstniOkvir 16">
          <a:extLst>
            <a:ext uri="{FF2B5EF4-FFF2-40B4-BE49-F238E27FC236}">
              <a16:creationId xmlns:a16="http://schemas.microsoft.com/office/drawing/2014/main" id="{00000000-0008-0000-0100-000011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8" name="TekstniOkvir 17">
          <a:extLst>
            <a:ext uri="{FF2B5EF4-FFF2-40B4-BE49-F238E27FC236}">
              <a16:creationId xmlns:a16="http://schemas.microsoft.com/office/drawing/2014/main" id="{00000000-0008-0000-0100-000012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19" name="TekstniOkvir 18">
          <a:extLst>
            <a:ext uri="{FF2B5EF4-FFF2-40B4-BE49-F238E27FC236}">
              <a16:creationId xmlns:a16="http://schemas.microsoft.com/office/drawing/2014/main" id="{00000000-0008-0000-0100-000013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0" name="TekstniOkvir 19">
          <a:extLst>
            <a:ext uri="{FF2B5EF4-FFF2-40B4-BE49-F238E27FC236}">
              <a16:creationId xmlns:a16="http://schemas.microsoft.com/office/drawing/2014/main" id="{00000000-0008-0000-0100-000014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1" name="TekstniOkvir 20">
          <a:extLst>
            <a:ext uri="{FF2B5EF4-FFF2-40B4-BE49-F238E27FC236}">
              <a16:creationId xmlns:a16="http://schemas.microsoft.com/office/drawing/2014/main" id="{00000000-0008-0000-0100-000015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2" name="TekstniOkvir 21">
          <a:extLst>
            <a:ext uri="{FF2B5EF4-FFF2-40B4-BE49-F238E27FC236}">
              <a16:creationId xmlns:a16="http://schemas.microsoft.com/office/drawing/2014/main" id="{00000000-0008-0000-0100-000016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3" name="TekstniOkvir 22">
          <a:extLst>
            <a:ext uri="{FF2B5EF4-FFF2-40B4-BE49-F238E27FC236}">
              <a16:creationId xmlns:a16="http://schemas.microsoft.com/office/drawing/2014/main" id="{00000000-0008-0000-0100-000017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4" name="TekstniOkvir 23">
          <a:extLst>
            <a:ext uri="{FF2B5EF4-FFF2-40B4-BE49-F238E27FC236}">
              <a16:creationId xmlns:a16="http://schemas.microsoft.com/office/drawing/2014/main" id="{00000000-0008-0000-0100-000018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5" name="TekstniOkvir 24">
          <a:extLst>
            <a:ext uri="{FF2B5EF4-FFF2-40B4-BE49-F238E27FC236}">
              <a16:creationId xmlns:a16="http://schemas.microsoft.com/office/drawing/2014/main" id="{00000000-0008-0000-0100-000019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6" name="TekstniOkvir 25">
          <a:extLst>
            <a:ext uri="{FF2B5EF4-FFF2-40B4-BE49-F238E27FC236}">
              <a16:creationId xmlns:a16="http://schemas.microsoft.com/office/drawing/2014/main" id="{00000000-0008-0000-0100-00001A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7" name="TekstniOkvir 26">
          <a:extLst>
            <a:ext uri="{FF2B5EF4-FFF2-40B4-BE49-F238E27FC236}">
              <a16:creationId xmlns:a16="http://schemas.microsoft.com/office/drawing/2014/main" id="{00000000-0008-0000-0100-00001B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8" name="TekstniOkvir 27">
          <a:extLst>
            <a:ext uri="{FF2B5EF4-FFF2-40B4-BE49-F238E27FC236}">
              <a16:creationId xmlns:a16="http://schemas.microsoft.com/office/drawing/2014/main" id="{00000000-0008-0000-0100-00001C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29" name="TekstniOkvir 28">
          <a:extLst>
            <a:ext uri="{FF2B5EF4-FFF2-40B4-BE49-F238E27FC236}">
              <a16:creationId xmlns:a16="http://schemas.microsoft.com/office/drawing/2014/main" id="{00000000-0008-0000-0100-00001D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0" name="TekstniOkvir 29">
          <a:extLst>
            <a:ext uri="{FF2B5EF4-FFF2-40B4-BE49-F238E27FC236}">
              <a16:creationId xmlns:a16="http://schemas.microsoft.com/office/drawing/2014/main" id="{00000000-0008-0000-0100-00001E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1" name="TekstniOkvir 30">
          <a:extLst>
            <a:ext uri="{FF2B5EF4-FFF2-40B4-BE49-F238E27FC236}">
              <a16:creationId xmlns:a16="http://schemas.microsoft.com/office/drawing/2014/main" id="{00000000-0008-0000-0100-00001F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2" name="TekstniOkvir 31">
          <a:extLst>
            <a:ext uri="{FF2B5EF4-FFF2-40B4-BE49-F238E27FC236}">
              <a16:creationId xmlns:a16="http://schemas.microsoft.com/office/drawing/2014/main" id="{00000000-0008-0000-0100-000020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3" name="TekstniOkvir 32">
          <a:extLst>
            <a:ext uri="{FF2B5EF4-FFF2-40B4-BE49-F238E27FC236}">
              <a16:creationId xmlns:a16="http://schemas.microsoft.com/office/drawing/2014/main" id="{00000000-0008-0000-0100-000021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4" name="TekstniOkvir 33">
          <a:extLst>
            <a:ext uri="{FF2B5EF4-FFF2-40B4-BE49-F238E27FC236}">
              <a16:creationId xmlns:a16="http://schemas.microsoft.com/office/drawing/2014/main" id="{00000000-0008-0000-0100-000022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5" name="TekstniOkvir 34">
          <a:extLst>
            <a:ext uri="{FF2B5EF4-FFF2-40B4-BE49-F238E27FC236}">
              <a16:creationId xmlns:a16="http://schemas.microsoft.com/office/drawing/2014/main" id="{00000000-0008-0000-0100-000023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6" name="TekstniOkvir 35">
          <a:extLst>
            <a:ext uri="{FF2B5EF4-FFF2-40B4-BE49-F238E27FC236}">
              <a16:creationId xmlns:a16="http://schemas.microsoft.com/office/drawing/2014/main" id="{00000000-0008-0000-0100-000024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7" name="TekstniOkvir 36">
          <a:extLst>
            <a:ext uri="{FF2B5EF4-FFF2-40B4-BE49-F238E27FC236}">
              <a16:creationId xmlns:a16="http://schemas.microsoft.com/office/drawing/2014/main" id="{00000000-0008-0000-0100-000025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8" name="TekstniOkvir 37">
          <a:extLst>
            <a:ext uri="{FF2B5EF4-FFF2-40B4-BE49-F238E27FC236}">
              <a16:creationId xmlns:a16="http://schemas.microsoft.com/office/drawing/2014/main" id="{00000000-0008-0000-0100-000026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39" name="TekstniOkvir 38">
          <a:extLst>
            <a:ext uri="{FF2B5EF4-FFF2-40B4-BE49-F238E27FC236}">
              <a16:creationId xmlns:a16="http://schemas.microsoft.com/office/drawing/2014/main" id="{00000000-0008-0000-0100-000027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64560"/>
    <xdr:sp macro="" textlink="">
      <xdr:nvSpPr>
        <xdr:cNvPr id="40" name="TekstniOkvir 39">
          <a:extLst>
            <a:ext uri="{FF2B5EF4-FFF2-40B4-BE49-F238E27FC236}">
              <a16:creationId xmlns:a16="http://schemas.microsoft.com/office/drawing/2014/main" id="{00000000-0008-0000-0100-000028000000}"/>
            </a:ext>
          </a:extLst>
        </xdr:cNvPr>
        <xdr:cNvSpPr txBox="1"/>
      </xdr:nvSpPr>
      <xdr:spPr>
        <a:xfrm>
          <a:off x="6257925" y="866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239</xdr:row>
      <xdr:rowOff>0</xdr:rowOff>
    </xdr:from>
    <xdr:ext cx="184731" cy="274009"/>
    <xdr:sp macro="" textlink="">
      <xdr:nvSpPr>
        <xdr:cNvPr id="41" name="TekstniOkvir 40">
          <a:extLst>
            <a:ext uri="{FF2B5EF4-FFF2-40B4-BE49-F238E27FC236}">
              <a16:creationId xmlns:a16="http://schemas.microsoft.com/office/drawing/2014/main" id="{00000000-0008-0000-0100-000029000000}"/>
            </a:ext>
          </a:extLst>
        </xdr:cNvPr>
        <xdr:cNvSpPr txBox="1"/>
      </xdr:nvSpPr>
      <xdr:spPr>
        <a:xfrm>
          <a:off x="6257925" y="866775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238</xdr:row>
      <xdr:rowOff>0</xdr:rowOff>
    </xdr:from>
    <xdr:ext cx="184731" cy="264560"/>
    <xdr:sp macro="" textlink="">
      <xdr:nvSpPr>
        <xdr:cNvPr id="42" name="TekstniOkvir 41">
          <a:extLst>
            <a:ext uri="{FF2B5EF4-FFF2-40B4-BE49-F238E27FC236}">
              <a16:creationId xmlns:a16="http://schemas.microsoft.com/office/drawing/2014/main" id="{00000000-0008-0000-0100-00002A000000}"/>
            </a:ext>
          </a:extLst>
        </xdr:cNvPr>
        <xdr:cNvSpPr txBox="1"/>
      </xdr:nvSpPr>
      <xdr:spPr>
        <a:xfrm>
          <a:off x="6257925" y="3095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238</xdr:row>
      <xdr:rowOff>0</xdr:rowOff>
    </xdr:from>
    <xdr:ext cx="184731" cy="264560"/>
    <xdr:sp macro="" textlink="">
      <xdr:nvSpPr>
        <xdr:cNvPr id="43" name="TekstniOkvir 42">
          <a:extLst>
            <a:ext uri="{FF2B5EF4-FFF2-40B4-BE49-F238E27FC236}">
              <a16:creationId xmlns:a16="http://schemas.microsoft.com/office/drawing/2014/main" id="{00000000-0008-0000-0100-00002B000000}"/>
            </a:ext>
          </a:extLst>
        </xdr:cNvPr>
        <xdr:cNvSpPr txBox="1"/>
      </xdr:nvSpPr>
      <xdr:spPr>
        <a:xfrm>
          <a:off x="6257925" y="3095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44" name="TekstniOkvir 43">
          <a:extLst>
            <a:ext uri="{FF2B5EF4-FFF2-40B4-BE49-F238E27FC236}">
              <a16:creationId xmlns:a16="http://schemas.microsoft.com/office/drawing/2014/main" id="{00000000-0008-0000-0100-00002C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45" name="TekstniOkvir 44">
          <a:extLst>
            <a:ext uri="{FF2B5EF4-FFF2-40B4-BE49-F238E27FC236}">
              <a16:creationId xmlns:a16="http://schemas.microsoft.com/office/drawing/2014/main" id="{00000000-0008-0000-0100-00002D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46" name="TekstniOkvir 45">
          <a:extLst>
            <a:ext uri="{FF2B5EF4-FFF2-40B4-BE49-F238E27FC236}">
              <a16:creationId xmlns:a16="http://schemas.microsoft.com/office/drawing/2014/main" id="{00000000-0008-0000-0100-00002E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47" name="TekstniOkvir 46">
          <a:extLst>
            <a:ext uri="{FF2B5EF4-FFF2-40B4-BE49-F238E27FC236}">
              <a16:creationId xmlns:a16="http://schemas.microsoft.com/office/drawing/2014/main" id="{00000000-0008-0000-0100-00002F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48" name="TekstniOkvir 47">
          <a:extLst>
            <a:ext uri="{FF2B5EF4-FFF2-40B4-BE49-F238E27FC236}">
              <a16:creationId xmlns:a16="http://schemas.microsoft.com/office/drawing/2014/main" id="{00000000-0008-0000-0100-000030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49" name="TekstniOkvir 48">
          <a:extLst>
            <a:ext uri="{FF2B5EF4-FFF2-40B4-BE49-F238E27FC236}">
              <a16:creationId xmlns:a16="http://schemas.microsoft.com/office/drawing/2014/main" id="{00000000-0008-0000-0100-000031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50" name="TekstniOkvir 49">
          <a:extLst>
            <a:ext uri="{FF2B5EF4-FFF2-40B4-BE49-F238E27FC236}">
              <a16:creationId xmlns:a16="http://schemas.microsoft.com/office/drawing/2014/main" id="{00000000-0008-0000-0100-000032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51" name="TekstniOkvir 50">
          <a:extLst>
            <a:ext uri="{FF2B5EF4-FFF2-40B4-BE49-F238E27FC236}">
              <a16:creationId xmlns:a16="http://schemas.microsoft.com/office/drawing/2014/main" id="{00000000-0008-0000-0100-000033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3</xdr:row>
      <xdr:rowOff>0</xdr:rowOff>
    </xdr:from>
    <xdr:ext cx="184731" cy="264560"/>
    <xdr:sp macro="" textlink="">
      <xdr:nvSpPr>
        <xdr:cNvPr id="52" name="TekstniOkvir 51">
          <a:extLst>
            <a:ext uri="{FF2B5EF4-FFF2-40B4-BE49-F238E27FC236}">
              <a16:creationId xmlns:a16="http://schemas.microsoft.com/office/drawing/2014/main" id="{00000000-0008-0000-0100-000034000000}"/>
            </a:ext>
          </a:extLst>
        </xdr:cNvPr>
        <xdr:cNvSpPr txBox="1"/>
      </xdr:nvSpPr>
      <xdr:spPr>
        <a:xfrm>
          <a:off x="5829300" y="95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53" name="TekstniOkvir 52">
          <a:extLst>
            <a:ext uri="{FF2B5EF4-FFF2-40B4-BE49-F238E27FC236}">
              <a16:creationId xmlns:a16="http://schemas.microsoft.com/office/drawing/2014/main" id="{00000000-0008-0000-0100-000035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54" name="TekstniOkvir 53">
          <a:extLst>
            <a:ext uri="{FF2B5EF4-FFF2-40B4-BE49-F238E27FC236}">
              <a16:creationId xmlns:a16="http://schemas.microsoft.com/office/drawing/2014/main" id="{00000000-0008-0000-0100-000036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55" name="TekstniOkvir 54">
          <a:extLst>
            <a:ext uri="{FF2B5EF4-FFF2-40B4-BE49-F238E27FC236}">
              <a16:creationId xmlns:a16="http://schemas.microsoft.com/office/drawing/2014/main" id="{00000000-0008-0000-0100-000037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190500</xdr:colOff>
      <xdr:row>40</xdr:row>
      <xdr:rowOff>0</xdr:rowOff>
    </xdr:from>
    <xdr:ext cx="184731" cy="264560"/>
    <xdr:sp macro="" textlink="">
      <xdr:nvSpPr>
        <xdr:cNvPr id="56" name="TekstniOkvir 55">
          <a:extLst>
            <a:ext uri="{FF2B5EF4-FFF2-40B4-BE49-F238E27FC236}">
              <a16:creationId xmlns:a16="http://schemas.microsoft.com/office/drawing/2014/main" id="{00000000-0008-0000-0100-000038000000}"/>
            </a:ext>
          </a:extLst>
        </xdr:cNvPr>
        <xdr:cNvSpPr txBox="1"/>
      </xdr:nvSpPr>
      <xdr:spPr>
        <a:xfrm>
          <a:off x="58293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1\f%20(pc1)\Users\dpokorny\Documents\LIPAPROMET\Projekti-2012\070-03-2012P%20Studija%20JR%20Krk\Mail\In\2013-05-20%20&#352;iljeg%20tro&#353;kovnici%20bez%20cijena\Krk%20mjera%2013-05-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govrni%20tro&#353;kovnik%20%20IZGRADNJA%20J%20-%20VG%20od%200+000%20DO%206+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iapreka07\DONJA%20DRENOVA\posao\Plinacro\primavera%20d\2.%20UT%20KNJIGA%204A%20Telekomunikaci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JERE"/>
      <sheetName val="TABLICA stvarnih količina-LED"/>
      <sheetName val="Tablica FOND-LED"/>
      <sheetName val="Usporedba LED-Na"/>
      <sheetName val="Jedinične cijene"/>
      <sheetName val="Troškovnik"/>
      <sheetName val="Troškovnik uvjeti za proračune"/>
      <sheetName val="Podaci o svjetiljama"/>
      <sheetName val="Tablice postojećeg stanja"/>
      <sheetName val="Količine"/>
      <sheetName val="TABLICA stvarnih količina-Na"/>
    </sheetNames>
    <sheetDataSet>
      <sheetData sheetId="0">
        <row r="2">
          <cell r="AE2">
            <v>2000</v>
          </cell>
        </row>
      </sheetData>
      <sheetData sheetId="1">
        <row r="4">
          <cell r="R4">
            <v>1.0900000000000001</v>
          </cell>
        </row>
      </sheetData>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FAKTORI"/>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B3">
            <v>0.97650000000000003</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view="pageLayout" zoomScaleNormal="100" zoomScaleSheetLayoutView="100" workbookViewId="0">
      <selection activeCell="A2" sqref="A2:G2"/>
    </sheetView>
  </sheetViews>
  <sheetFormatPr defaultRowHeight="16.5"/>
  <cols>
    <col min="1" max="1" width="7.42578125" style="6" customWidth="1"/>
    <col min="2" max="2" width="4.28515625" style="6" customWidth="1"/>
    <col min="3" max="3" width="54.7109375" style="7" customWidth="1"/>
    <col min="4" max="4" width="8.85546875" style="8" customWidth="1"/>
    <col min="5" max="5" width="10" style="4" customWidth="1"/>
    <col min="6" max="6" width="11.5703125" style="4" customWidth="1"/>
    <col min="7" max="7" width="19.140625" style="9" customWidth="1"/>
    <col min="8" max="8" width="9.42578125" style="3" bestFit="1" customWidth="1"/>
    <col min="9" max="9" width="14.7109375" style="4" customWidth="1" collapsed="1"/>
    <col min="10" max="10" width="37.28515625" style="3" customWidth="1"/>
    <col min="11" max="11" width="9.140625" style="3"/>
    <col min="12" max="12" width="15.85546875" style="3" customWidth="1"/>
    <col min="13" max="256" width="9.140625" style="3"/>
    <col min="257" max="257" width="7.42578125" style="3" customWidth="1"/>
    <col min="258" max="258" width="4.28515625" style="3" customWidth="1"/>
    <col min="259" max="259" width="54.7109375" style="3" customWidth="1"/>
    <col min="260" max="260" width="8.85546875" style="3" customWidth="1"/>
    <col min="261" max="261" width="10" style="3" customWidth="1"/>
    <col min="262" max="262" width="11.5703125" style="3" customWidth="1"/>
    <col min="263" max="263" width="18.5703125" style="3" customWidth="1"/>
    <col min="264" max="264" width="9.42578125" style="3" bestFit="1" customWidth="1"/>
    <col min="265" max="265" width="14.7109375" style="3" customWidth="1"/>
    <col min="266" max="266" width="37.28515625" style="3" customWidth="1"/>
    <col min="267" max="267" width="9.140625" style="3"/>
    <col min="268" max="268" width="15.85546875" style="3" customWidth="1"/>
    <col min="269" max="512" width="9.140625" style="3"/>
    <col min="513" max="513" width="7.42578125" style="3" customWidth="1"/>
    <col min="514" max="514" width="4.28515625" style="3" customWidth="1"/>
    <col min="515" max="515" width="54.7109375" style="3" customWidth="1"/>
    <col min="516" max="516" width="8.85546875" style="3" customWidth="1"/>
    <col min="517" max="517" width="10" style="3" customWidth="1"/>
    <col min="518" max="518" width="11.5703125" style="3" customWidth="1"/>
    <col min="519" max="519" width="18.5703125" style="3" customWidth="1"/>
    <col min="520" max="520" width="9.42578125" style="3" bestFit="1" customWidth="1"/>
    <col min="521" max="521" width="14.7109375" style="3" customWidth="1"/>
    <col min="522" max="522" width="37.28515625" style="3" customWidth="1"/>
    <col min="523" max="523" width="9.140625" style="3"/>
    <col min="524" max="524" width="15.85546875" style="3" customWidth="1"/>
    <col min="525" max="768" width="9.140625" style="3"/>
    <col min="769" max="769" width="7.42578125" style="3" customWidth="1"/>
    <col min="770" max="770" width="4.28515625" style="3" customWidth="1"/>
    <col min="771" max="771" width="54.7109375" style="3" customWidth="1"/>
    <col min="772" max="772" width="8.85546875" style="3" customWidth="1"/>
    <col min="773" max="773" width="10" style="3" customWidth="1"/>
    <col min="774" max="774" width="11.5703125" style="3" customWidth="1"/>
    <col min="775" max="775" width="18.5703125" style="3" customWidth="1"/>
    <col min="776" max="776" width="9.42578125" style="3" bestFit="1" customWidth="1"/>
    <col min="777" max="777" width="14.7109375" style="3" customWidth="1"/>
    <col min="778" max="778" width="37.28515625" style="3" customWidth="1"/>
    <col min="779" max="779" width="9.140625" style="3"/>
    <col min="780" max="780" width="15.85546875" style="3" customWidth="1"/>
    <col min="781" max="1024" width="9.140625" style="3"/>
    <col min="1025" max="1025" width="7.42578125" style="3" customWidth="1"/>
    <col min="1026" max="1026" width="4.28515625" style="3" customWidth="1"/>
    <col min="1027" max="1027" width="54.7109375" style="3" customWidth="1"/>
    <col min="1028" max="1028" width="8.85546875" style="3" customWidth="1"/>
    <col min="1029" max="1029" width="10" style="3" customWidth="1"/>
    <col min="1030" max="1030" width="11.5703125" style="3" customWidth="1"/>
    <col min="1031" max="1031" width="18.5703125" style="3" customWidth="1"/>
    <col min="1032" max="1032" width="9.42578125" style="3" bestFit="1" customWidth="1"/>
    <col min="1033" max="1033" width="14.7109375" style="3" customWidth="1"/>
    <col min="1034" max="1034" width="37.28515625" style="3" customWidth="1"/>
    <col min="1035" max="1035" width="9.140625" style="3"/>
    <col min="1036" max="1036" width="15.85546875" style="3" customWidth="1"/>
    <col min="1037" max="1280" width="9.140625" style="3"/>
    <col min="1281" max="1281" width="7.42578125" style="3" customWidth="1"/>
    <col min="1282" max="1282" width="4.28515625" style="3" customWidth="1"/>
    <col min="1283" max="1283" width="54.7109375" style="3" customWidth="1"/>
    <col min="1284" max="1284" width="8.85546875" style="3" customWidth="1"/>
    <col min="1285" max="1285" width="10" style="3" customWidth="1"/>
    <col min="1286" max="1286" width="11.5703125" style="3" customWidth="1"/>
    <col min="1287" max="1287" width="18.5703125" style="3" customWidth="1"/>
    <col min="1288" max="1288" width="9.42578125" style="3" bestFit="1" customWidth="1"/>
    <col min="1289" max="1289" width="14.7109375" style="3" customWidth="1"/>
    <col min="1290" max="1290" width="37.28515625" style="3" customWidth="1"/>
    <col min="1291" max="1291" width="9.140625" style="3"/>
    <col min="1292" max="1292" width="15.85546875" style="3" customWidth="1"/>
    <col min="1293" max="1536" width="9.140625" style="3"/>
    <col min="1537" max="1537" width="7.42578125" style="3" customWidth="1"/>
    <col min="1538" max="1538" width="4.28515625" style="3" customWidth="1"/>
    <col min="1539" max="1539" width="54.7109375" style="3" customWidth="1"/>
    <col min="1540" max="1540" width="8.85546875" style="3" customWidth="1"/>
    <col min="1541" max="1541" width="10" style="3" customWidth="1"/>
    <col min="1542" max="1542" width="11.5703125" style="3" customWidth="1"/>
    <col min="1543" max="1543" width="18.5703125" style="3" customWidth="1"/>
    <col min="1544" max="1544" width="9.42578125" style="3" bestFit="1" customWidth="1"/>
    <col min="1545" max="1545" width="14.7109375" style="3" customWidth="1"/>
    <col min="1546" max="1546" width="37.28515625" style="3" customWidth="1"/>
    <col min="1547" max="1547" width="9.140625" style="3"/>
    <col min="1548" max="1548" width="15.85546875" style="3" customWidth="1"/>
    <col min="1549" max="1792" width="9.140625" style="3"/>
    <col min="1793" max="1793" width="7.42578125" style="3" customWidth="1"/>
    <col min="1794" max="1794" width="4.28515625" style="3" customWidth="1"/>
    <col min="1795" max="1795" width="54.7109375" style="3" customWidth="1"/>
    <col min="1796" max="1796" width="8.85546875" style="3" customWidth="1"/>
    <col min="1797" max="1797" width="10" style="3" customWidth="1"/>
    <col min="1798" max="1798" width="11.5703125" style="3" customWidth="1"/>
    <col min="1799" max="1799" width="18.5703125" style="3" customWidth="1"/>
    <col min="1800" max="1800" width="9.42578125" style="3" bestFit="1" customWidth="1"/>
    <col min="1801" max="1801" width="14.7109375" style="3" customWidth="1"/>
    <col min="1802" max="1802" width="37.28515625" style="3" customWidth="1"/>
    <col min="1803" max="1803" width="9.140625" style="3"/>
    <col min="1804" max="1804" width="15.85546875" style="3" customWidth="1"/>
    <col min="1805" max="2048" width="9.140625" style="3"/>
    <col min="2049" max="2049" width="7.42578125" style="3" customWidth="1"/>
    <col min="2050" max="2050" width="4.28515625" style="3" customWidth="1"/>
    <col min="2051" max="2051" width="54.7109375" style="3" customWidth="1"/>
    <col min="2052" max="2052" width="8.85546875" style="3" customWidth="1"/>
    <col min="2053" max="2053" width="10" style="3" customWidth="1"/>
    <col min="2054" max="2054" width="11.5703125" style="3" customWidth="1"/>
    <col min="2055" max="2055" width="18.5703125" style="3" customWidth="1"/>
    <col min="2056" max="2056" width="9.42578125" style="3" bestFit="1" customWidth="1"/>
    <col min="2057" max="2057" width="14.7109375" style="3" customWidth="1"/>
    <col min="2058" max="2058" width="37.28515625" style="3" customWidth="1"/>
    <col min="2059" max="2059" width="9.140625" style="3"/>
    <col min="2060" max="2060" width="15.85546875" style="3" customWidth="1"/>
    <col min="2061" max="2304" width="9.140625" style="3"/>
    <col min="2305" max="2305" width="7.42578125" style="3" customWidth="1"/>
    <col min="2306" max="2306" width="4.28515625" style="3" customWidth="1"/>
    <col min="2307" max="2307" width="54.7109375" style="3" customWidth="1"/>
    <col min="2308" max="2308" width="8.85546875" style="3" customWidth="1"/>
    <col min="2309" max="2309" width="10" style="3" customWidth="1"/>
    <col min="2310" max="2310" width="11.5703125" style="3" customWidth="1"/>
    <col min="2311" max="2311" width="18.5703125" style="3" customWidth="1"/>
    <col min="2312" max="2312" width="9.42578125" style="3" bestFit="1" customWidth="1"/>
    <col min="2313" max="2313" width="14.7109375" style="3" customWidth="1"/>
    <col min="2314" max="2314" width="37.28515625" style="3" customWidth="1"/>
    <col min="2315" max="2315" width="9.140625" style="3"/>
    <col min="2316" max="2316" width="15.85546875" style="3" customWidth="1"/>
    <col min="2317" max="2560" width="9.140625" style="3"/>
    <col min="2561" max="2561" width="7.42578125" style="3" customWidth="1"/>
    <col min="2562" max="2562" width="4.28515625" style="3" customWidth="1"/>
    <col min="2563" max="2563" width="54.7109375" style="3" customWidth="1"/>
    <col min="2564" max="2564" width="8.85546875" style="3" customWidth="1"/>
    <col min="2565" max="2565" width="10" style="3" customWidth="1"/>
    <col min="2566" max="2566" width="11.5703125" style="3" customWidth="1"/>
    <col min="2567" max="2567" width="18.5703125" style="3" customWidth="1"/>
    <col min="2568" max="2568" width="9.42578125" style="3" bestFit="1" customWidth="1"/>
    <col min="2569" max="2569" width="14.7109375" style="3" customWidth="1"/>
    <col min="2570" max="2570" width="37.28515625" style="3" customWidth="1"/>
    <col min="2571" max="2571" width="9.140625" style="3"/>
    <col min="2572" max="2572" width="15.85546875" style="3" customWidth="1"/>
    <col min="2573" max="2816" width="9.140625" style="3"/>
    <col min="2817" max="2817" width="7.42578125" style="3" customWidth="1"/>
    <col min="2818" max="2818" width="4.28515625" style="3" customWidth="1"/>
    <col min="2819" max="2819" width="54.7109375" style="3" customWidth="1"/>
    <col min="2820" max="2820" width="8.85546875" style="3" customWidth="1"/>
    <col min="2821" max="2821" width="10" style="3" customWidth="1"/>
    <col min="2822" max="2822" width="11.5703125" style="3" customWidth="1"/>
    <col min="2823" max="2823" width="18.5703125" style="3" customWidth="1"/>
    <col min="2824" max="2824" width="9.42578125" style="3" bestFit="1" customWidth="1"/>
    <col min="2825" max="2825" width="14.7109375" style="3" customWidth="1"/>
    <col min="2826" max="2826" width="37.28515625" style="3" customWidth="1"/>
    <col min="2827" max="2827" width="9.140625" style="3"/>
    <col min="2828" max="2828" width="15.85546875" style="3" customWidth="1"/>
    <col min="2829" max="3072" width="9.140625" style="3"/>
    <col min="3073" max="3073" width="7.42578125" style="3" customWidth="1"/>
    <col min="3074" max="3074" width="4.28515625" style="3" customWidth="1"/>
    <col min="3075" max="3075" width="54.7109375" style="3" customWidth="1"/>
    <col min="3076" max="3076" width="8.85546875" style="3" customWidth="1"/>
    <col min="3077" max="3077" width="10" style="3" customWidth="1"/>
    <col min="3078" max="3078" width="11.5703125" style="3" customWidth="1"/>
    <col min="3079" max="3079" width="18.5703125" style="3" customWidth="1"/>
    <col min="3080" max="3080" width="9.42578125" style="3" bestFit="1" customWidth="1"/>
    <col min="3081" max="3081" width="14.7109375" style="3" customWidth="1"/>
    <col min="3082" max="3082" width="37.28515625" style="3" customWidth="1"/>
    <col min="3083" max="3083" width="9.140625" style="3"/>
    <col min="3084" max="3084" width="15.85546875" style="3" customWidth="1"/>
    <col min="3085" max="3328" width="9.140625" style="3"/>
    <col min="3329" max="3329" width="7.42578125" style="3" customWidth="1"/>
    <col min="3330" max="3330" width="4.28515625" style="3" customWidth="1"/>
    <col min="3331" max="3331" width="54.7109375" style="3" customWidth="1"/>
    <col min="3332" max="3332" width="8.85546875" style="3" customWidth="1"/>
    <col min="3333" max="3333" width="10" style="3" customWidth="1"/>
    <col min="3334" max="3334" width="11.5703125" style="3" customWidth="1"/>
    <col min="3335" max="3335" width="18.5703125" style="3" customWidth="1"/>
    <col min="3336" max="3336" width="9.42578125" style="3" bestFit="1" customWidth="1"/>
    <col min="3337" max="3337" width="14.7109375" style="3" customWidth="1"/>
    <col min="3338" max="3338" width="37.28515625" style="3" customWidth="1"/>
    <col min="3339" max="3339" width="9.140625" style="3"/>
    <col min="3340" max="3340" width="15.85546875" style="3" customWidth="1"/>
    <col min="3341" max="3584" width="9.140625" style="3"/>
    <col min="3585" max="3585" width="7.42578125" style="3" customWidth="1"/>
    <col min="3586" max="3586" width="4.28515625" style="3" customWidth="1"/>
    <col min="3587" max="3587" width="54.7109375" style="3" customWidth="1"/>
    <col min="3588" max="3588" width="8.85546875" style="3" customWidth="1"/>
    <col min="3589" max="3589" width="10" style="3" customWidth="1"/>
    <col min="3590" max="3590" width="11.5703125" style="3" customWidth="1"/>
    <col min="3591" max="3591" width="18.5703125" style="3" customWidth="1"/>
    <col min="3592" max="3592" width="9.42578125" style="3" bestFit="1" customWidth="1"/>
    <col min="3593" max="3593" width="14.7109375" style="3" customWidth="1"/>
    <col min="3594" max="3594" width="37.28515625" style="3" customWidth="1"/>
    <col min="3595" max="3595" width="9.140625" style="3"/>
    <col min="3596" max="3596" width="15.85546875" style="3" customWidth="1"/>
    <col min="3597" max="3840" width="9.140625" style="3"/>
    <col min="3841" max="3841" width="7.42578125" style="3" customWidth="1"/>
    <col min="3842" max="3842" width="4.28515625" style="3" customWidth="1"/>
    <col min="3843" max="3843" width="54.7109375" style="3" customWidth="1"/>
    <col min="3844" max="3844" width="8.85546875" style="3" customWidth="1"/>
    <col min="3845" max="3845" width="10" style="3" customWidth="1"/>
    <col min="3846" max="3846" width="11.5703125" style="3" customWidth="1"/>
    <col min="3847" max="3847" width="18.5703125" style="3" customWidth="1"/>
    <col min="3848" max="3848" width="9.42578125" style="3" bestFit="1" customWidth="1"/>
    <col min="3849" max="3849" width="14.7109375" style="3" customWidth="1"/>
    <col min="3850" max="3850" width="37.28515625" style="3" customWidth="1"/>
    <col min="3851" max="3851" width="9.140625" style="3"/>
    <col min="3852" max="3852" width="15.85546875" style="3" customWidth="1"/>
    <col min="3853" max="4096" width="9.140625" style="3"/>
    <col min="4097" max="4097" width="7.42578125" style="3" customWidth="1"/>
    <col min="4098" max="4098" width="4.28515625" style="3" customWidth="1"/>
    <col min="4099" max="4099" width="54.7109375" style="3" customWidth="1"/>
    <col min="4100" max="4100" width="8.85546875" style="3" customWidth="1"/>
    <col min="4101" max="4101" width="10" style="3" customWidth="1"/>
    <col min="4102" max="4102" width="11.5703125" style="3" customWidth="1"/>
    <col min="4103" max="4103" width="18.5703125" style="3" customWidth="1"/>
    <col min="4104" max="4104" width="9.42578125" style="3" bestFit="1" customWidth="1"/>
    <col min="4105" max="4105" width="14.7109375" style="3" customWidth="1"/>
    <col min="4106" max="4106" width="37.28515625" style="3" customWidth="1"/>
    <col min="4107" max="4107" width="9.140625" style="3"/>
    <col min="4108" max="4108" width="15.85546875" style="3" customWidth="1"/>
    <col min="4109" max="4352" width="9.140625" style="3"/>
    <col min="4353" max="4353" width="7.42578125" style="3" customWidth="1"/>
    <col min="4354" max="4354" width="4.28515625" style="3" customWidth="1"/>
    <col min="4355" max="4355" width="54.7109375" style="3" customWidth="1"/>
    <col min="4356" max="4356" width="8.85546875" style="3" customWidth="1"/>
    <col min="4357" max="4357" width="10" style="3" customWidth="1"/>
    <col min="4358" max="4358" width="11.5703125" style="3" customWidth="1"/>
    <col min="4359" max="4359" width="18.5703125" style="3" customWidth="1"/>
    <col min="4360" max="4360" width="9.42578125" style="3" bestFit="1" customWidth="1"/>
    <col min="4361" max="4361" width="14.7109375" style="3" customWidth="1"/>
    <col min="4362" max="4362" width="37.28515625" style="3" customWidth="1"/>
    <col min="4363" max="4363" width="9.140625" style="3"/>
    <col min="4364" max="4364" width="15.85546875" style="3" customWidth="1"/>
    <col min="4365" max="4608" width="9.140625" style="3"/>
    <col min="4609" max="4609" width="7.42578125" style="3" customWidth="1"/>
    <col min="4610" max="4610" width="4.28515625" style="3" customWidth="1"/>
    <col min="4611" max="4611" width="54.7109375" style="3" customWidth="1"/>
    <col min="4612" max="4612" width="8.85546875" style="3" customWidth="1"/>
    <col min="4613" max="4613" width="10" style="3" customWidth="1"/>
    <col min="4614" max="4614" width="11.5703125" style="3" customWidth="1"/>
    <col min="4615" max="4615" width="18.5703125" style="3" customWidth="1"/>
    <col min="4616" max="4616" width="9.42578125" style="3" bestFit="1" customWidth="1"/>
    <col min="4617" max="4617" width="14.7109375" style="3" customWidth="1"/>
    <col min="4618" max="4618" width="37.28515625" style="3" customWidth="1"/>
    <col min="4619" max="4619" width="9.140625" style="3"/>
    <col min="4620" max="4620" width="15.85546875" style="3" customWidth="1"/>
    <col min="4621" max="4864" width="9.140625" style="3"/>
    <col min="4865" max="4865" width="7.42578125" style="3" customWidth="1"/>
    <col min="4866" max="4866" width="4.28515625" style="3" customWidth="1"/>
    <col min="4867" max="4867" width="54.7109375" style="3" customWidth="1"/>
    <col min="4868" max="4868" width="8.85546875" style="3" customWidth="1"/>
    <col min="4869" max="4869" width="10" style="3" customWidth="1"/>
    <col min="4870" max="4870" width="11.5703125" style="3" customWidth="1"/>
    <col min="4871" max="4871" width="18.5703125" style="3" customWidth="1"/>
    <col min="4872" max="4872" width="9.42578125" style="3" bestFit="1" customWidth="1"/>
    <col min="4873" max="4873" width="14.7109375" style="3" customWidth="1"/>
    <col min="4874" max="4874" width="37.28515625" style="3" customWidth="1"/>
    <col min="4875" max="4875" width="9.140625" style="3"/>
    <col min="4876" max="4876" width="15.85546875" style="3" customWidth="1"/>
    <col min="4877" max="5120" width="9.140625" style="3"/>
    <col min="5121" max="5121" width="7.42578125" style="3" customWidth="1"/>
    <col min="5122" max="5122" width="4.28515625" style="3" customWidth="1"/>
    <col min="5123" max="5123" width="54.7109375" style="3" customWidth="1"/>
    <col min="5124" max="5124" width="8.85546875" style="3" customWidth="1"/>
    <col min="5125" max="5125" width="10" style="3" customWidth="1"/>
    <col min="5126" max="5126" width="11.5703125" style="3" customWidth="1"/>
    <col min="5127" max="5127" width="18.5703125" style="3" customWidth="1"/>
    <col min="5128" max="5128" width="9.42578125" style="3" bestFit="1" customWidth="1"/>
    <col min="5129" max="5129" width="14.7109375" style="3" customWidth="1"/>
    <col min="5130" max="5130" width="37.28515625" style="3" customWidth="1"/>
    <col min="5131" max="5131" width="9.140625" style="3"/>
    <col min="5132" max="5132" width="15.85546875" style="3" customWidth="1"/>
    <col min="5133" max="5376" width="9.140625" style="3"/>
    <col min="5377" max="5377" width="7.42578125" style="3" customWidth="1"/>
    <col min="5378" max="5378" width="4.28515625" style="3" customWidth="1"/>
    <col min="5379" max="5379" width="54.7109375" style="3" customWidth="1"/>
    <col min="5380" max="5380" width="8.85546875" style="3" customWidth="1"/>
    <col min="5381" max="5381" width="10" style="3" customWidth="1"/>
    <col min="5382" max="5382" width="11.5703125" style="3" customWidth="1"/>
    <col min="5383" max="5383" width="18.5703125" style="3" customWidth="1"/>
    <col min="5384" max="5384" width="9.42578125" style="3" bestFit="1" customWidth="1"/>
    <col min="5385" max="5385" width="14.7109375" style="3" customWidth="1"/>
    <col min="5386" max="5386" width="37.28515625" style="3" customWidth="1"/>
    <col min="5387" max="5387" width="9.140625" style="3"/>
    <col min="5388" max="5388" width="15.85546875" style="3" customWidth="1"/>
    <col min="5389" max="5632" width="9.140625" style="3"/>
    <col min="5633" max="5633" width="7.42578125" style="3" customWidth="1"/>
    <col min="5634" max="5634" width="4.28515625" style="3" customWidth="1"/>
    <col min="5635" max="5635" width="54.7109375" style="3" customWidth="1"/>
    <col min="5636" max="5636" width="8.85546875" style="3" customWidth="1"/>
    <col min="5637" max="5637" width="10" style="3" customWidth="1"/>
    <col min="5638" max="5638" width="11.5703125" style="3" customWidth="1"/>
    <col min="5639" max="5639" width="18.5703125" style="3" customWidth="1"/>
    <col min="5640" max="5640" width="9.42578125" style="3" bestFit="1" customWidth="1"/>
    <col min="5641" max="5641" width="14.7109375" style="3" customWidth="1"/>
    <col min="5642" max="5642" width="37.28515625" style="3" customWidth="1"/>
    <col min="5643" max="5643" width="9.140625" style="3"/>
    <col min="5644" max="5644" width="15.85546875" style="3" customWidth="1"/>
    <col min="5645" max="5888" width="9.140625" style="3"/>
    <col min="5889" max="5889" width="7.42578125" style="3" customWidth="1"/>
    <col min="5890" max="5890" width="4.28515625" style="3" customWidth="1"/>
    <col min="5891" max="5891" width="54.7109375" style="3" customWidth="1"/>
    <col min="5892" max="5892" width="8.85546875" style="3" customWidth="1"/>
    <col min="5893" max="5893" width="10" style="3" customWidth="1"/>
    <col min="5894" max="5894" width="11.5703125" style="3" customWidth="1"/>
    <col min="5895" max="5895" width="18.5703125" style="3" customWidth="1"/>
    <col min="5896" max="5896" width="9.42578125" style="3" bestFit="1" customWidth="1"/>
    <col min="5897" max="5897" width="14.7109375" style="3" customWidth="1"/>
    <col min="5898" max="5898" width="37.28515625" style="3" customWidth="1"/>
    <col min="5899" max="5899" width="9.140625" style="3"/>
    <col min="5900" max="5900" width="15.85546875" style="3" customWidth="1"/>
    <col min="5901" max="6144" width="9.140625" style="3"/>
    <col min="6145" max="6145" width="7.42578125" style="3" customWidth="1"/>
    <col min="6146" max="6146" width="4.28515625" style="3" customWidth="1"/>
    <col min="6147" max="6147" width="54.7109375" style="3" customWidth="1"/>
    <col min="6148" max="6148" width="8.85546875" style="3" customWidth="1"/>
    <col min="6149" max="6149" width="10" style="3" customWidth="1"/>
    <col min="6150" max="6150" width="11.5703125" style="3" customWidth="1"/>
    <col min="6151" max="6151" width="18.5703125" style="3" customWidth="1"/>
    <col min="6152" max="6152" width="9.42578125" style="3" bestFit="1" customWidth="1"/>
    <col min="6153" max="6153" width="14.7109375" style="3" customWidth="1"/>
    <col min="6154" max="6154" width="37.28515625" style="3" customWidth="1"/>
    <col min="6155" max="6155" width="9.140625" style="3"/>
    <col min="6156" max="6156" width="15.85546875" style="3" customWidth="1"/>
    <col min="6157" max="6400" width="9.140625" style="3"/>
    <col min="6401" max="6401" width="7.42578125" style="3" customWidth="1"/>
    <col min="6402" max="6402" width="4.28515625" style="3" customWidth="1"/>
    <col min="6403" max="6403" width="54.7109375" style="3" customWidth="1"/>
    <col min="6404" max="6404" width="8.85546875" style="3" customWidth="1"/>
    <col min="6405" max="6405" width="10" style="3" customWidth="1"/>
    <col min="6406" max="6406" width="11.5703125" style="3" customWidth="1"/>
    <col min="6407" max="6407" width="18.5703125" style="3" customWidth="1"/>
    <col min="6408" max="6408" width="9.42578125" style="3" bestFit="1" customWidth="1"/>
    <col min="6409" max="6409" width="14.7109375" style="3" customWidth="1"/>
    <col min="6410" max="6410" width="37.28515625" style="3" customWidth="1"/>
    <col min="6411" max="6411" width="9.140625" style="3"/>
    <col min="6412" max="6412" width="15.85546875" style="3" customWidth="1"/>
    <col min="6413" max="6656" width="9.140625" style="3"/>
    <col min="6657" max="6657" width="7.42578125" style="3" customWidth="1"/>
    <col min="6658" max="6658" width="4.28515625" style="3" customWidth="1"/>
    <col min="6659" max="6659" width="54.7109375" style="3" customWidth="1"/>
    <col min="6660" max="6660" width="8.85546875" style="3" customWidth="1"/>
    <col min="6661" max="6661" width="10" style="3" customWidth="1"/>
    <col min="6662" max="6662" width="11.5703125" style="3" customWidth="1"/>
    <col min="6663" max="6663" width="18.5703125" style="3" customWidth="1"/>
    <col min="6664" max="6664" width="9.42578125" style="3" bestFit="1" customWidth="1"/>
    <col min="6665" max="6665" width="14.7109375" style="3" customWidth="1"/>
    <col min="6666" max="6666" width="37.28515625" style="3" customWidth="1"/>
    <col min="6667" max="6667" width="9.140625" style="3"/>
    <col min="6668" max="6668" width="15.85546875" style="3" customWidth="1"/>
    <col min="6669" max="6912" width="9.140625" style="3"/>
    <col min="6913" max="6913" width="7.42578125" style="3" customWidth="1"/>
    <col min="6914" max="6914" width="4.28515625" style="3" customWidth="1"/>
    <col min="6915" max="6915" width="54.7109375" style="3" customWidth="1"/>
    <col min="6916" max="6916" width="8.85546875" style="3" customWidth="1"/>
    <col min="6917" max="6917" width="10" style="3" customWidth="1"/>
    <col min="6918" max="6918" width="11.5703125" style="3" customWidth="1"/>
    <col min="6919" max="6919" width="18.5703125" style="3" customWidth="1"/>
    <col min="6920" max="6920" width="9.42578125" style="3" bestFit="1" customWidth="1"/>
    <col min="6921" max="6921" width="14.7109375" style="3" customWidth="1"/>
    <col min="6922" max="6922" width="37.28515625" style="3" customWidth="1"/>
    <col min="6923" max="6923" width="9.140625" style="3"/>
    <col min="6924" max="6924" width="15.85546875" style="3" customWidth="1"/>
    <col min="6925" max="7168" width="9.140625" style="3"/>
    <col min="7169" max="7169" width="7.42578125" style="3" customWidth="1"/>
    <col min="7170" max="7170" width="4.28515625" style="3" customWidth="1"/>
    <col min="7171" max="7171" width="54.7109375" style="3" customWidth="1"/>
    <col min="7172" max="7172" width="8.85546875" style="3" customWidth="1"/>
    <col min="7173" max="7173" width="10" style="3" customWidth="1"/>
    <col min="7174" max="7174" width="11.5703125" style="3" customWidth="1"/>
    <col min="7175" max="7175" width="18.5703125" style="3" customWidth="1"/>
    <col min="7176" max="7176" width="9.42578125" style="3" bestFit="1" customWidth="1"/>
    <col min="7177" max="7177" width="14.7109375" style="3" customWidth="1"/>
    <col min="7178" max="7178" width="37.28515625" style="3" customWidth="1"/>
    <col min="7179" max="7179" width="9.140625" style="3"/>
    <col min="7180" max="7180" width="15.85546875" style="3" customWidth="1"/>
    <col min="7181" max="7424" width="9.140625" style="3"/>
    <col min="7425" max="7425" width="7.42578125" style="3" customWidth="1"/>
    <col min="7426" max="7426" width="4.28515625" style="3" customWidth="1"/>
    <col min="7427" max="7427" width="54.7109375" style="3" customWidth="1"/>
    <col min="7428" max="7428" width="8.85546875" style="3" customWidth="1"/>
    <col min="7429" max="7429" width="10" style="3" customWidth="1"/>
    <col min="7430" max="7430" width="11.5703125" style="3" customWidth="1"/>
    <col min="7431" max="7431" width="18.5703125" style="3" customWidth="1"/>
    <col min="7432" max="7432" width="9.42578125" style="3" bestFit="1" customWidth="1"/>
    <col min="7433" max="7433" width="14.7109375" style="3" customWidth="1"/>
    <col min="7434" max="7434" width="37.28515625" style="3" customWidth="1"/>
    <col min="7435" max="7435" width="9.140625" style="3"/>
    <col min="7436" max="7436" width="15.85546875" style="3" customWidth="1"/>
    <col min="7437" max="7680" width="9.140625" style="3"/>
    <col min="7681" max="7681" width="7.42578125" style="3" customWidth="1"/>
    <col min="7682" max="7682" width="4.28515625" style="3" customWidth="1"/>
    <col min="7683" max="7683" width="54.7109375" style="3" customWidth="1"/>
    <col min="7684" max="7684" width="8.85546875" style="3" customWidth="1"/>
    <col min="7685" max="7685" width="10" style="3" customWidth="1"/>
    <col min="7686" max="7686" width="11.5703125" style="3" customWidth="1"/>
    <col min="7687" max="7687" width="18.5703125" style="3" customWidth="1"/>
    <col min="7688" max="7688" width="9.42578125" style="3" bestFit="1" customWidth="1"/>
    <col min="7689" max="7689" width="14.7109375" style="3" customWidth="1"/>
    <col min="7690" max="7690" width="37.28515625" style="3" customWidth="1"/>
    <col min="7691" max="7691" width="9.140625" style="3"/>
    <col min="7692" max="7692" width="15.85546875" style="3" customWidth="1"/>
    <col min="7693" max="7936" width="9.140625" style="3"/>
    <col min="7937" max="7937" width="7.42578125" style="3" customWidth="1"/>
    <col min="7938" max="7938" width="4.28515625" style="3" customWidth="1"/>
    <col min="7939" max="7939" width="54.7109375" style="3" customWidth="1"/>
    <col min="7940" max="7940" width="8.85546875" style="3" customWidth="1"/>
    <col min="7941" max="7941" width="10" style="3" customWidth="1"/>
    <col min="7942" max="7942" width="11.5703125" style="3" customWidth="1"/>
    <col min="7943" max="7943" width="18.5703125" style="3" customWidth="1"/>
    <col min="7944" max="7944" width="9.42578125" style="3" bestFit="1" customWidth="1"/>
    <col min="7945" max="7945" width="14.7109375" style="3" customWidth="1"/>
    <col min="7946" max="7946" width="37.28515625" style="3" customWidth="1"/>
    <col min="7947" max="7947" width="9.140625" style="3"/>
    <col min="7948" max="7948" width="15.85546875" style="3" customWidth="1"/>
    <col min="7949" max="8192" width="9.140625" style="3"/>
    <col min="8193" max="8193" width="7.42578125" style="3" customWidth="1"/>
    <col min="8194" max="8194" width="4.28515625" style="3" customWidth="1"/>
    <col min="8195" max="8195" width="54.7109375" style="3" customWidth="1"/>
    <col min="8196" max="8196" width="8.85546875" style="3" customWidth="1"/>
    <col min="8197" max="8197" width="10" style="3" customWidth="1"/>
    <col min="8198" max="8198" width="11.5703125" style="3" customWidth="1"/>
    <col min="8199" max="8199" width="18.5703125" style="3" customWidth="1"/>
    <col min="8200" max="8200" width="9.42578125" style="3" bestFit="1" customWidth="1"/>
    <col min="8201" max="8201" width="14.7109375" style="3" customWidth="1"/>
    <col min="8202" max="8202" width="37.28515625" style="3" customWidth="1"/>
    <col min="8203" max="8203" width="9.140625" style="3"/>
    <col min="8204" max="8204" width="15.85546875" style="3" customWidth="1"/>
    <col min="8205" max="8448" width="9.140625" style="3"/>
    <col min="8449" max="8449" width="7.42578125" style="3" customWidth="1"/>
    <col min="8450" max="8450" width="4.28515625" style="3" customWidth="1"/>
    <col min="8451" max="8451" width="54.7109375" style="3" customWidth="1"/>
    <col min="8452" max="8452" width="8.85546875" style="3" customWidth="1"/>
    <col min="8453" max="8453" width="10" style="3" customWidth="1"/>
    <col min="8454" max="8454" width="11.5703125" style="3" customWidth="1"/>
    <col min="8455" max="8455" width="18.5703125" style="3" customWidth="1"/>
    <col min="8456" max="8456" width="9.42578125" style="3" bestFit="1" customWidth="1"/>
    <col min="8457" max="8457" width="14.7109375" style="3" customWidth="1"/>
    <col min="8458" max="8458" width="37.28515625" style="3" customWidth="1"/>
    <col min="8459" max="8459" width="9.140625" style="3"/>
    <col min="8460" max="8460" width="15.85546875" style="3" customWidth="1"/>
    <col min="8461" max="8704" width="9.140625" style="3"/>
    <col min="8705" max="8705" width="7.42578125" style="3" customWidth="1"/>
    <col min="8706" max="8706" width="4.28515625" style="3" customWidth="1"/>
    <col min="8707" max="8707" width="54.7109375" style="3" customWidth="1"/>
    <col min="8708" max="8708" width="8.85546875" style="3" customWidth="1"/>
    <col min="8709" max="8709" width="10" style="3" customWidth="1"/>
    <col min="8710" max="8710" width="11.5703125" style="3" customWidth="1"/>
    <col min="8711" max="8711" width="18.5703125" style="3" customWidth="1"/>
    <col min="8712" max="8712" width="9.42578125" style="3" bestFit="1" customWidth="1"/>
    <col min="8713" max="8713" width="14.7109375" style="3" customWidth="1"/>
    <col min="8714" max="8714" width="37.28515625" style="3" customWidth="1"/>
    <col min="8715" max="8715" width="9.140625" style="3"/>
    <col min="8716" max="8716" width="15.85546875" style="3" customWidth="1"/>
    <col min="8717" max="8960" width="9.140625" style="3"/>
    <col min="8961" max="8961" width="7.42578125" style="3" customWidth="1"/>
    <col min="8962" max="8962" width="4.28515625" style="3" customWidth="1"/>
    <col min="8963" max="8963" width="54.7109375" style="3" customWidth="1"/>
    <col min="8964" max="8964" width="8.85546875" style="3" customWidth="1"/>
    <col min="8965" max="8965" width="10" style="3" customWidth="1"/>
    <col min="8966" max="8966" width="11.5703125" style="3" customWidth="1"/>
    <col min="8967" max="8967" width="18.5703125" style="3" customWidth="1"/>
    <col min="8968" max="8968" width="9.42578125" style="3" bestFit="1" customWidth="1"/>
    <col min="8969" max="8969" width="14.7109375" style="3" customWidth="1"/>
    <col min="8970" max="8970" width="37.28515625" style="3" customWidth="1"/>
    <col min="8971" max="8971" width="9.140625" style="3"/>
    <col min="8972" max="8972" width="15.85546875" style="3" customWidth="1"/>
    <col min="8973" max="9216" width="9.140625" style="3"/>
    <col min="9217" max="9217" width="7.42578125" style="3" customWidth="1"/>
    <col min="9218" max="9218" width="4.28515625" style="3" customWidth="1"/>
    <col min="9219" max="9219" width="54.7109375" style="3" customWidth="1"/>
    <col min="9220" max="9220" width="8.85546875" style="3" customWidth="1"/>
    <col min="9221" max="9221" width="10" style="3" customWidth="1"/>
    <col min="9222" max="9222" width="11.5703125" style="3" customWidth="1"/>
    <col min="9223" max="9223" width="18.5703125" style="3" customWidth="1"/>
    <col min="9224" max="9224" width="9.42578125" style="3" bestFit="1" customWidth="1"/>
    <col min="9225" max="9225" width="14.7109375" style="3" customWidth="1"/>
    <col min="9226" max="9226" width="37.28515625" style="3" customWidth="1"/>
    <col min="9227" max="9227" width="9.140625" style="3"/>
    <col min="9228" max="9228" width="15.85546875" style="3" customWidth="1"/>
    <col min="9229" max="9472" width="9.140625" style="3"/>
    <col min="9473" max="9473" width="7.42578125" style="3" customWidth="1"/>
    <col min="9474" max="9474" width="4.28515625" style="3" customWidth="1"/>
    <col min="9475" max="9475" width="54.7109375" style="3" customWidth="1"/>
    <col min="9476" max="9476" width="8.85546875" style="3" customWidth="1"/>
    <col min="9477" max="9477" width="10" style="3" customWidth="1"/>
    <col min="9478" max="9478" width="11.5703125" style="3" customWidth="1"/>
    <col min="9479" max="9479" width="18.5703125" style="3" customWidth="1"/>
    <col min="9480" max="9480" width="9.42578125" style="3" bestFit="1" customWidth="1"/>
    <col min="9481" max="9481" width="14.7109375" style="3" customWidth="1"/>
    <col min="9482" max="9482" width="37.28515625" style="3" customWidth="1"/>
    <col min="9483" max="9483" width="9.140625" style="3"/>
    <col min="9484" max="9484" width="15.85546875" style="3" customWidth="1"/>
    <col min="9485" max="9728" width="9.140625" style="3"/>
    <col min="9729" max="9729" width="7.42578125" style="3" customWidth="1"/>
    <col min="9730" max="9730" width="4.28515625" style="3" customWidth="1"/>
    <col min="9731" max="9731" width="54.7109375" style="3" customWidth="1"/>
    <col min="9732" max="9732" width="8.85546875" style="3" customWidth="1"/>
    <col min="9733" max="9733" width="10" style="3" customWidth="1"/>
    <col min="9734" max="9734" width="11.5703125" style="3" customWidth="1"/>
    <col min="9735" max="9735" width="18.5703125" style="3" customWidth="1"/>
    <col min="9736" max="9736" width="9.42578125" style="3" bestFit="1" customWidth="1"/>
    <col min="9737" max="9737" width="14.7109375" style="3" customWidth="1"/>
    <col min="9738" max="9738" width="37.28515625" style="3" customWidth="1"/>
    <col min="9739" max="9739" width="9.140625" style="3"/>
    <col min="9740" max="9740" width="15.85546875" style="3" customWidth="1"/>
    <col min="9741" max="9984" width="9.140625" style="3"/>
    <col min="9985" max="9985" width="7.42578125" style="3" customWidth="1"/>
    <col min="9986" max="9986" width="4.28515625" style="3" customWidth="1"/>
    <col min="9987" max="9987" width="54.7109375" style="3" customWidth="1"/>
    <col min="9988" max="9988" width="8.85546875" style="3" customWidth="1"/>
    <col min="9989" max="9989" width="10" style="3" customWidth="1"/>
    <col min="9990" max="9990" width="11.5703125" style="3" customWidth="1"/>
    <col min="9991" max="9991" width="18.5703125" style="3" customWidth="1"/>
    <col min="9992" max="9992" width="9.42578125" style="3" bestFit="1" customWidth="1"/>
    <col min="9993" max="9993" width="14.7109375" style="3" customWidth="1"/>
    <col min="9994" max="9994" width="37.28515625" style="3" customWidth="1"/>
    <col min="9995" max="9995" width="9.140625" style="3"/>
    <col min="9996" max="9996" width="15.85546875" style="3" customWidth="1"/>
    <col min="9997" max="10240" width="9.140625" style="3"/>
    <col min="10241" max="10241" width="7.42578125" style="3" customWidth="1"/>
    <col min="10242" max="10242" width="4.28515625" style="3" customWidth="1"/>
    <col min="10243" max="10243" width="54.7109375" style="3" customWidth="1"/>
    <col min="10244" max="10244" width="8.85546875" style="3" customWidth="1"/>
    <col min="10245" max="10245" width="10" style="3" customWidth="1"/>
    <col min="10246" max="10246" width="11.5703125" style="3" customWidth="1"/>
    <col min="10247" max="10247" width="18.5703125" style="3" customWidth="1"/>
    <col min="10248" max="10248" width="9.42578125" style="3" bestFit="1" customWidth="1"/>
    <col min="10249" max="10249" width="14.7109375" style="3" customWidth="1"/>
    <col min="10250" max="10250" width="37.28515625" style="3" customWidth="1"/>
    <col min="10251" max="10251" width="9.140625" style="3"/>
    <col min="10252" max="10252" width="15.85546875" style="3" customWidth="1"/>
    <col min="10253" max="10496" width="9.140625" style="3"/>
    <col min="10497" max="10497" width="7.42578125" style="3" customWidth="1"/>
    <col min="10498" max="10498" width="4.28515625" style="3" customWidth="1"/>
    <col min="10499" max="10499" width="54.7109375" style="3" customWidth="1"/>
    <col min="10500" max="10500" width="8.85546875" style="3" customWidth="1"/>
    <col min="10501" max="10501" width="10" style="3" customWidth="1"/>
    <col min="10502" max="10502" width="11.5703125" style="3" customWidth="1"/>
    <col min="10503" max="10503" width="18.5703125" style="3" customWidth="1"/>
    <col min="10504" max="10504" width="9.42578125" style="3" bestFit="1" customWidth="1"/>
    <col min="10505" max="10505" width="14.7109375" style="3" customWidth="1"/>
    <col min="10506" max="10506" width="37.28515625" style="3" customWidth="1"/>
    <col min="10507" max="10507" width="9.140625" style="3"/>
    <col min="10508" max="10508" width="15.85546875" style="3" customWidth="1"/>
    <col min="10509" max="10752" width="9.140625" style="3"/>
    <col min="10753" max="10753" width="7.42578125" style="3" customWidth="1"/>
    <col min="10754" max="10754" width="4.28515625" style="3" customWidth="1"/>
    <col min="10755" max="10755" width="54.7109375" style="3" customWidth="1"/>
    <col min="10756" max="10756" width="8.85546875" style="3" customWidth="1"/>
    <col min="10757" max="10757" width="10" style="3" customWidth="1"/>
    <col min="10758" max="10758" width="11.5703125" style="3" customWidth="1"/>
    <col min="10759" max="10759" width="18.5703125" style="3" customWidth="1"/>
    <col min="10760" max="10760" width="9.42578125" style="3" bestFit="1" customWidth="1"/>
    <col min="10761" max="10761" width="14.7109375" style="3" customWidth="1"/>
    <col min="10762" max="10762" width="37.28515625" style="3" customWidth="1"/>
    <col min="10763" max="10763" width="9.140625" style="3"/>
    <col min="10764" max="10764" width="15.85546875" style="3" customWidth="1"/>
    <col min="10765" max="11008" width="9.140625" style="3"/>
    <col min="11009" max="11009" width="7.42578125" style="3" customWidth="1"/>
    <col min="11010" max="11010" width="4.28515625" style="3" customWidth="1"/>
    <col min="11011" max="11011" width="54.7109375" style="3" customWidth="1"/>
    <col min="11012" max="11012" width="8.85546875" style="3" customWidth="1"/>
    <col min="11013" max="11013" width="10" style="3" customWidth="1"/>
    <col min="11014" max="11014" width="11.5703125" style="3" customWidth="1"/>
    <col min="11015" max="11015" width="18.5703125" style="3" customWidth="1"/>
    <col min="11016" max="11016" width="9.42578125" style="3" bestFit="1" customWidth="1"/>
    <col min="11017" max="11017" width="14.7109375" style="3" customWidth="1"/>
    <col min="11018" max="11018" width="37.28515625" style="3" customWidth="1"/>
    <col min="11019" max="11019" width="9.140625" style="3"/>
    <col min="11020" max="11020" width="15.85546875" style="3" customWidth="1"/>
    <col min="11021" max="11264" width="9.140625" style="3"/>
    <col min="11265" max="11265" width="7.42578125" style="3" customWidth="1"/>
    <col min="11266" max="11266" width="4.28515625" style="3" customWidth="1"/>
    <col min="11267" max="11267" width="54.7109375" style="3" customWidth="1"/>
    <col min="11268" max="11268" width="8.85546875" style="3" customWidth="1"/>
    <col min="11269" max="11269" width="10" style="3" customWidth="1"/>
    <col min="11270" max="11270" width="11.5703125" style="3" customWidth="1"/>
    <col min="11271" max="11271" width="18.5703125" style="3" customWidth="1"/>
    <col min="11272" max="11272" width="9.42578125" style="3" bestFit="1" customWidth="1"/>
    <col min="11273" max="11273" width="14.7109375" style="3" customWidth="1"/>
    <col min="11274" max="11274" width="37.28515625" style="3" customWidth="1"/>
    <col min="11275" max="11275" width="9.140625" style="3"/>
    <col min="11276" max="11276" width="15.85546875" style="3" customWidth="1"/>
    <col min="11277" max="11520" width="9.140625" style="3"/>
    <col min="11521" max="11521" width="7.42578125" style="3" customWidth="1"/>
    <col min="11522" max="11522" width="4.28515625" style="3" customWidth="1"/>
    <col min="11523" max="11523" width="54.7109375" style="3" customWidth="1"/>
    <col min="11524" max="11524" width="8.85546875" style="3" customWidth="1"/>
    <col min="11525" max="11525" width="10" style="3" customWidth="1"/>
    <col min="11526" max="11526" width="11.5703125" style="3" customWidth="1"/>
    <col min="11527" max="11527" width="18.5703125" style="3" customWidth="1"/>
    <col min="11528" max="11528" width="9.42578125" style="3" bestFit="1" customWidth="1"/>
    <col min="11529" max="11529" width="14.7109375" style="3" customWidth="1"/>
    <col min="11530" max="11530" width="37.28515625" style="3" customWidth="1"/>
    <col min="11531" max="11531" width="9.140625" style="3"/>
    <col min="11532" max="11532" width="15.85546875" style="3" customWidth="1"/>
    <col min="11533" max="11776" width="9.140625" style="3"/>
    <col min="11777" max="11777" width="7.42578125" style="3" customWidth="1"/>
    <col min="11778" max="11778" width="4.28515625" style="3" customWidth="1"/>
    <col min="11779" max="11779" width="54.7109375" style="3" customWidth="1"/>
    <col min="11780" max="11780" width="8.85546875" style="3" customWidth="1"/>
    <col min="11781" max="11781" width="10" style="3" customWidth="1"/>
    <col min="11782" max="11782" width="11.5703125" style="3" customWidth="1"/>
    <col min="11783" max="11783" width="18.5703125" style="3" customWidth="1"/>
    <col min="11784" max="11784" width="9.42578125" style="3" bestFit="1" customWidth="1"/>
    <col min="11785" max="11785" width="14.7109375" style="3" customWidth="1"/>
    <col min="11786" max="11786" width="37.28515625" style="3" customWidth="1"/>
    <col min="11787" max="11787" width="9.140625" style="3"/>
    <col min="11788" max="11788" width="15.85546875" style="3" customWidth="1"/>
    <col min="11789" max="12032" width="9.140625" style="3"/>
    <col min="12033" max="12033" width="7.42578125" style="3" customWidth="1"/>
    <col min="12034" max="12034" width="4.28515625" style="3" customWidth="1"/>
    <col min="12035" max="12035" width="54.7109375" style="3" customWidth="1"/>
    <col min="12036" max="12036" width="8.85546875" style="3" customWidth="1"/>
    <col min="12037" max="12037" width="10" style="3" customWidth="1"/>
    <col min="12038" max="12038" width="11.5703125" style="3" customWidth="1"/>
    <col min="12039" max="12039" width="18.5703125" style="3" customWidth="1"/>
    <col min="12040" max="12040" width="9.42578125" style="3" bestFit="1" customWidth="1"/>
    <col min="12041" max="12041" width="14.7109375" style="3" customWidth="1"/>
    <col min="12042" max="12042" width="37.28515625" style="3" customWidth="1"/>
    <col min="12043" max="12043" width="9.140625" style="3"/>
    <col min="12044" max="12044" width="15.85546875" style="3" customWidth="1"/>
    <col min="12045" max="12288" width="9.140625" style="3"/>
    <col min="12289" max="12289" width="7.42578125" style="3" customWidth="1"/>
    <col min="12290" max="12290" width="4.28515625" style="3" customWidth="1"/>
    <col min="12291" max="12291" width="54.7109375" style="3" customWidth="1"/>
    <col min="12292" max="12292" width="8.85546875" style="3" customWidth="1"/>
    <col min="12293" max="12293" width="10" style="3" customWidth="1"/>
    <col min="12294" max="12294" width="11.5703125" style="3" customWidth="1"/>
    <col min="12295" max="12295" width="18.5703125" style="3" customWidth="1"/>
    <col min="12296" max="12296" width="9.42578125" style="3" bestFit="1" customWidth="1"/>
    <col min="12297" max="12297" width="14.7109375" style="3" customWidth="1"/>
    <col min="12298" max="12298" width="37.28515625" style="3" customWidth="1"/>
    <col min="12299" max="12299" width="9.140625" style="3"/>
    <col min="12300" max="12300" width="15.85546875" style="3" customWidth="1"/>
    <col min="12301" max="12544" width="9.140625" style="3"/>
    <col min="12545" max="12545" width="7.42578125" style="3" customWidth="1"/>
    <col min="12546" max="12546" width="4.28515625" style="3" customWidth="1"/>
    <col min="12547" max="12547" width="54.7109375" style="3" customWidth="1"/>
    <col min="12548" max="12548" width="8.85546875" style="3" customWidth="1"/>
    <col min="12549" max="12549" width="10" style="3" customWidth="1"/>
    <col min="12550" max="12550" width="11.5703125" style="3" customWidth="1"/>
    <col min="12551" max="12551" width="18.5703125" style="3" customWidth="1"/>
    <col min="12552" max="12552" width="9.42578125" style="3" bestFit="1" customWidth="1"/>
    <col min="12553" max="12553" width="14.7109375" style="3" customWidth="1"/>
    <col min="12554" max="12554" width="37.28515625" style="3" customWidth="1"/>
    <col min="12555" max="12555" width="9.140625" style="3"/>
    <col min="12556" max="12556" width="15.85546875" style="3" customWidth="1"/>
    <col min="12557" max="12800" width="9.140625" style="3"/>
    <col min="12801" max="12801" width="7.42578125" style="3" customWidth="1"/>
    <col min="12802" max="12802" width="4.28515625" style="3" customWidth="1"/>
    <col min="12803" max="12803" width="54.7109375" style="3" customWidth="1"/>
    <col min="12804" max="12804" width="8.85546875" style="3" customWidth="1"/>
    <col min="12805" max="12805" width="10" style="3" customWidth="1"/>
    <col min="12806" max="12806" width="11.5703125" style="3" customWidth="1"/>
    <col min="12807" max="12807" width="18.5703125" style="3" customWidth="1"/>
    <col min="12808" max="12808" width="9.42578125" style="3" bestFit="1" customWidth="1"/>
    <col min="12809" max="12809" width="14.7109375" style="3" customWidth="1"/>
    <col min="12810" max="12810" width="37.28515625" style="3" customWidth="1"/>
    <col min="12811" max="12811" width="9.140625" style="3"/>
    <col min="12812" max="12812" width="15.85546875" style="3" customWidth="1"/>
    <col min="12813" max="13056" width="9.140625" style="3"/>
    <col min="13057" max="13057" width="7.42578125" style="3" customWidth="1"/>
    <col min="13058" max="13058" width="4.28515625" style="3" customWidth="1"/>
    <col min="13059" max="13059" width="54.7109375" style="3" customWidth="1"/>
    <col min="13060" max="13060" width="8.85546875" style="3" customWidth="1"/>
    <col min="13061" max="13061" width="10" style="3" customWidth="1"/>
    <col min="13062" max="13062" width="11.5703125" style="3" customWidth="1"/>
    <col min="13063" max="13063" width="18.5703125" style="3" customWidth="1"/>
    <col min="13064" max="13064" width="9.42578125" style="3" bestFit="1" customWidth="1"/>
    <col min="13065" max="13065" width="14.7109375" style="3" customWidth="1"/>
    <col min="13066" max="13066" width="37.28515625" style="3" customWidth="1"/>
    <col min="13067" max="13067" width="9.140625" style="3"/>
    <col min="13068" max="13068" width="15.85546875" style="3" customWidth="1"/>
    <col min="13069" max="13312" width="9.140625" style="3"/>
    <col min="13313" max="13313" width="7.42578125" style="3" customWidth="1"/>
    <col min="13314" max="13314" width="4.28515625" style="3" customWidth="1"/>
    <col min="13315" max="13315" width="54.7109375" style="3" customWidth="1"/>
    <col min="13316" max="13316" width="8.85546875" style="3" customWidth="1"/>
    <col min="13317" max="13317" width="10" style="3" customWidth="1"/>
    <col min="13318" max="13318" width="11.5703125" style="3" customWidth="1"/>
    <col min="13319" max="13319" width="18.5703125" style="3" customWidth="1"/>
    <col min="13320" max="13320" width="9.42578125" style="3" bestFit="1" customWidth="1"/>
    <col min="13321" max="13321" width="14.7109375" style="3" customWidth="1"/>
    <col min="13322" max="13322" width="37.28515625" style="3" customWidth="1"/>
    <col min="13323" max="13323" width="9.140625" style="3"/>
    <col min="13324" max="13324" width="15.85546875" style="3" customWidth="1"/>
    <col min="13325" max="13568" width="9.140625" style="3"/>
    <col min="13569" max="13569" width="7.42578125" style="3" customWidth="1"/>
    <col min="13570" max="13570" width="4.28515625" style="3" customWidth="1"/>
    <col min="13571" max="13571" width="54.7109375" style="3" customWidth="1"/>
    <col min="13572" max="13572" width="8.85546875" style="3" customWidth="1"/>
    <col min="13573" max="13573" width="10" style="3" customWidth="1"/>
    <col min="13574" max="13574" width="11.5703125" style="3" customWidth="1"/>
    <col min="13575" max="13575" width="18.5703125" style="3" customWidth="1"/>
    <col min="13576" max="13576" width="9.42578125" style="3" bestFit="1" customWidth="1"/>
    <col min="13577" max="13577" width="14.7109375" style="3" customWidth="1"/>
    <col min="13578" max="13578" width="37.28515625" style="3" customWidth="1"/>
    <col min="13579" max="13579" width="9.140625" style="3"/>
    <col min="13580" max="13580" width="15.85546875" style="3" customWidth="1"/>
    <col min="13581" max="13824" width="9.140625" style="3"/>
    <col min="13825" max="13825" width="7.42578125" style="3" customWidth="1"/>
    <col min="13826" max="13826" width="4.28515625" style="3" customWidth="1"/>
    <col min="13827" max="13827" width="54.7109375" style="3" customWidth="1"/>
    <col min="13828" max="13828" width="8.85546875" style="3" customWidth="1"/>
    <col min="13829" max="13829" width="10" style="3" customWidth="1"/>
    <col min="13830" max="13830" width="11.5703125" style="3" customWidth="1"/>
    <col min="13831" max="13831" width="18.5703125" style="3" customWidth="1"/>
    <col min="13832" max="13832" width="9.42578125" style="3" bestFit="1" customWidth="1"/>
    <col min="13833" max="13833" width="14.7109375" style="3" customWidth="1"/>
    <col min="13834" max="13834" width="37.28515625" style="3" customWidth="1"/>
    <col min="13835" max="13835" width="9.140625" style="3"/>
    <col min="13836" max="13836" width="15.85546875" style="3" customWidth="1"/>
    <col min="13837" max="14080" width="9.140625" style="3"/>
    <col min="14081" max="14081" width="7.42578125" style="3" customWidth="1"/>
    <col min="14082" max="14082" width="4.28515625" style="3" customWidth="1"/>
    <col min="14083" max="14083" width="54.7109375" style="3" customWidth="1"/>
    <col min="14084" max="14084" width="8.85546875" style="3" customWidth="1"/>
    <col min="14085" max="14085" width="10" style="3" customWidth="1"/>
    <col min="14086" max="14086" width="11.5703125" style="3" customWidth="1"/>
    <col min="14087" max="14087" width="18.5703125" style="3" customWidth="1"/>
    <col min="14088" max="14088" width="9.42578125" style="3" bestFit="1" customWidth="1"/>
    <col min="14089" max="14089" width="14.7109375" style="3" customWidth="1"/>
    <col min="14090" max="14090" width="37.28515625" style="3" customWidth="1"/>
    <col min="14091" max="14091" width="9.140625" style="3"/>
    <col min="14092" max="14092" width="15.85546875" style="3" customWidth="1"/>
    <col min="14093" max="14336" width="9.140625" style="3"/>
    <col min="14337" max="14337" width="7.42578125" style="3" customWidth="1"/>
    <col min="14338" max="14338" width="4.28515625" style="3" customWidth="1"/>
    <col min="14339" max="14339" width="54.7109375" style="3" customWidth="1"/>
    <col min="14340" max="14340" width="8.85546875" style="3" customWidth="1"/>
    <col min="14341" max="14341" width="10" style="3" customWidth="1"/>
    <col min="14342" max="14342" width="11.5703125" style="3" customWidth="1"/>
    <col min="14343" max="14343" width="18.5703125" style="3" customWidth="1"/>
    <col min="14344" max="14344" width="9.42578125" style="3" bestFit="1" customWidth="1"/>
    <col min="14345" max="14345" width="14.7109375" style="3" customWidth="1"/>
    <col min="14346" max="14346" width="37.28515625" style="3" customWidth="1"/>
    <col min="14347" max="14347" width="9.140625" style="3"/>
    <col min="14348" max="14348" width="15.85546875" style="3" customWidth="1"/>
    <col min="14349" max="14592" width="9.140625" style="3"/>
    <col min="14593" max="14593" width="7.42578125" style="3" customWidth="1"/>
    <col min="14594" max="14594" width="4.28515625" style="3" customWidth="1"/>
    <col min="14595" max="14595" width="54.7109375" style="3" customWidth="1"/>
    <col min="14596" max="14596" width="8.85546875" style="3" customWidth="1"/>
    <col min="14597" max="14597" width="10" style="3" customWidth="1"/>
    <col min="14598" max="14598" width="11.5703125" style="3" customWidth="1"/>
    <col min="14599" max="14599" width="18.5703125" style="3" customWidth="1"/>
    <col min="14600" max="14600" width="9.42578125" style="3" bestFit="1" customWidth="1"/>
    <col min="14601" max="14601" width="14.7109375" style="3" customWidth="1"/>
    <col min="14602" max="14602" width="37.28515625" style="3" customWidth="1"/>
    <col min="14603" max="14603" width="9.140625" style="3"/>
    <col min="14604" max="14604" width="15.85546875" style="3" customWidth="1"/>
    <col min="14605" max="14848" width="9.140625" style="3"/>
    <col min="14849" max="14849" width="7.42578125" style="3" customWidth="1"/>
    <col min="14850" max="14850" width="4.28515625" style="3" customWidth="1"/>
    <col min="14851" max="14851" width="54.7109375" style="3" customWidth="1"/>
    <col min="14852" max="14852" width="8.85546875" style="3" customWidth="1"/>
    <col min="14853" max="14853" width="10" style="3" customWidth="1"/>
    <col min="14854" max="14854" width="11.5703125" style="3" customWidth="1"/>
    <col min="14855" max="14855" width="18.5703125" style="3" customWidth="1"/>
    <col min="14856" max="14856" width="9.42578125" style="3" bestFit="1" customWidth="1"/>
    <col min="14857" max="14857" width="14.7109375" style="3" customWidth="1"/>
    <col min="14858" max="14858" width="37.28515625" style="3" customWidth="1"/>
    <col min="14859" max="14859" width="9.140625" style="3"/>
    <col min="14860" max="14860" width="15.85546875" style="3" customWidth="1"/>
    <col min="14861" max="15104" width="9.140625" style="3"/>
    <col min="15105" max="15105" width="7.42578125" style="3" customWidth="1"/>
    <col min="15106" max="15106" width="4.28515625" style="3" customWidth="1"/>
    <col min="15107" max="15107" width="54.7109375" style="3" customWidth="1"/>
    <col min="15108" max="15108" width="8.85546875" style="3" customWidth="1"/>
    <col min="15109" max="15109" width="10" style="3" customWidth="1"/>
    <col min="15110" max="15110" width="11.5703125" style="3" customWidth="1"/>
    <col min="15111" max="15111" width="18.5703125" style="3" customWidth="1"/>
    <col min="15112" max="15112" width="9.42578125" style="3" bestFit="1" customWidth="1"/>
    <col min="15113" max="15113" width="14.7109375" style="3" customWidth="1"/>
    <col min="15114" max="15114" width="37.28515625" style="3" customWidth="1"/>
    <col min="15115" max="15115" width="9.140625" style="3"/>
    <col min="15116" max="15116" width="15.85546875" style="3" customWidth="1"/>
    <col min="15117" max="15360" width="9.140625" style="3"/>
    <col min="15361" max="15361" width="7.42578125" style="3" customWidth="1"/>
    <col min="15362" max="15362" width="4.28515625" style="3" customWidth="1"/>
    <col min="15363" max="15363" width="54.7109375" style="3" customWidth="1"/>
    <col min="15364" max="15364" width="8.85546875" style="3" customWidth="1"/>
    <col min="15365" max="15365" width="10" style="3" customWidth="1"/>
    <col min="15366" max="15366" width="11.5703125" style="3" customWidth="1"/>
    <col min="15367" max="15367" width="18.5703125" style="3" customWidth="1"/>
    <col min="15368" max="15368" width="9.42578125" style="3" bestFit="1" customWidth="1"/>
    <col min="15369" max="15369" width="14.7109375" style="3" customWidth="1"/>
    <col min="15370" max="15370" width="37.28515625" style="3" customWidth="1"/>
    <col min="15371" max="15371" width="9.140625" style="3"/>
    <col min="15372" max="15372" width="15.85546875" style="3" customWidth="1"/>
    <col min="15373" max="15616" width="9.140625" style="3"/>
    <col min="15617" max="15617" width="7.42578125" style="3" customWidth="1"/>
    <col min="15618" max="15618" width="4.28515625" style="3" customWidth="1"/>
    <col min="15619" max="15619" width="54.7109375" style="3" customWidth="1"/>
    <col min="15620" max="15620" width="8.85546875" style="3" customWidth="1"/>
    <col min="15621" max="15621" width="10" style="3" customWidth="1"/>
    <col min="15622" max="15622" width="11.5703125" style="3" customWidth="1"/>
    <col min="15623" max="15623" width="18.5703125" style="3" customWidth="1"/>
    <col min="15624" max="15624" width="9.42578125" style="3" bestFit="1" customWidth="1"/>
    <col min="15625" max="15625" width="14.7109375" style="3" customWidth="1"/>
    <col min="15626" max="15626" width="37.28515625" style="3" customWidth="1"/>
    <col min="15627" max="15627" width="9.140625" style="3"/>
    <col min="15628" max="15628" width="15.85546875" style="3" customWidth="1"/>
    <col min="15629" max="15872" width="9.140625" style="3"/>
    <col min="15873" max="15873" width="7.42578125" style="3" customWidth="1"/>
    <col min="15874" max="15874" width="4.28515625" style="3" customWidth="1"/>
    <col min="15875" max="15875" width="54.7109375" style="3" customWidth="1"/>
    <col min="15876" max="15876" width="8.85546875" style="3" customWidth="1"/>
    <col min="15877" max="15877" width="10" style="3" customWidth="1"/>
    <col min="15878" max="15878" width="11.5703125" style="3" customWidth="1"/>
    <col min="15879" max="15879" width="18.5703125" style="3" customWidth="1"/>
    <col min="15880" max="15880" width="9.42578125" style="3" bestFit="1" customWidth="1"/>
    <col min="15881" max="15881" width="14.7109375" style="3" customWidth="1"/>
    <col min="15882" max="15882" width="37.28515625" style="3" customWidth="1"/>
    <col min="15883" max="15883" width="9.140625" style="3"/>
    <col min="15884" max="15884" width="15.85546875" style="3" customWidth="1"/>
    <col min="15885" max="16128" width="9.140625" style="3"/>
    <col min="16129" max="16129" width="7.42578125" style="3" customWidth="1"/>
    <col min="16130" max="16130" width="4.28515625" style="3" customWidth="1"/>
    <col min="16131" max="16131" width="54.7109375" style="3" customWidth="1"/>
    <col min="16132" max="16132" width="8.85546875" style="3" customWidth="1"/>
    <col min="16133" max="16133" width="10" style="3" customWidth="1"/>
    <col min="16134" max="16134" width="11.5703125" style="3" customWidth="1"/>
    <col min="16135" max="16135" width="18.5703125" style="3" customWidth="1"/>
    <col min="16136" max="16136" width="9.42578125" style="3" bestFit="1" customWidth="1"/>
    <col min="16137" max="16137" width="14.7109375" style="3" customWidth="1"/>
    <col min="16138" max="16138" width="37.28515625" style="3" customWidth="1"/>
    <col min="16139" max="16139" width="9.140625" style="3"/>
    <col min="16140" max="16140" width="15.85546875" style="3" customWidth="1"/>
    <col min="16141" max="16384" width="9.140625" style="3"/>
  </cols>
  <sheetData>
    <row r="1" spans="1:8" s="2" customFormat="1" ht="100.5" customHeight="1">
      <c r="A1" s="10" t="s">
        <v>35</v>
      </c>
      <c r="B1" s="10"/>
      <c r="C1" s="10"/>
      <c r="D1" s="10"/>
      <c r="E1" s="10"/>
      <c r="F1" s="10"/>
      <c r="G1" s="10"/>
      <c r="H1" s="1"/>
    </row>
    <row r="2" spans="1:8" s="2" customFormat="1" ht="105" customHeight="1">
      <c r="A2" s="10" t="s">
        <v>124</v>
      </c>
      <c r="B2" s="10"/>
      <c r="C2" s="10"/>
      <c r="D2" s="10"/>
      <c r="E2" s="10"/>
      <c r="F2" s="10"/>
      <c r="G2" s="10"/>
      <c r="H2" s="1"/>
    </row>
    <row r="4" spans="1:8" ht="16.5" customHeight="1">
      <c r="A4" s="11" t="s">
        <v>140</v>
      </c>
      <c r="B4" s="11"/>
      <c r="C4" s="11"/>
      <c r="D4" s="11"/>
      <c r="E4" s="11"/>
      <c r="F4" s="11"/>
      <c r="G4" s="11"/>
    </row>
    <row r="5" spans="1:8">
      <c r="A5" s="11"/>
      <c r="B5" s="11"/>
      <c r="C5" s="11"/>
      <c r="D5" s="11"/>
      <c r="E5" s="11"/>
      <c r="F5" s="11"/>
      <c r="G5" s="11"/>
    </row>
    <row r="6" spans="1:8">
      <c r="A6" s="11"/>
      <c r="B6" s="11"/>
      <c r="C6" s="11"/>
      <c r="D6" s="11"/>
      <c r="E6" s="11"/>
      <c r="F6" s="11"/>
      <c r="G6" s="11"/>
    </row>
    <row r="7" spans="1:8">
      <c r="A7" s="11"/>
      <c r="B7" s="11"/>
      <c r="C7" s="11"/>
      <c r="D7" s="11"/>
      <c r="E7" s="11"/>
      <c r="F7" s="11"/>
      <c r="G7" s="11"/>
    </row>
    <row r="8" spans="1:8">
      <c r="A8" s="11"/>
      <c r="B8" s="11"/>
      <c r="C8" s="11"/>
      <c r="D8" s="11"/>
      <c r="E8" s="11"/>
      <c r="F8" s="11"/>
      <c r="G8" s="11"/>
    </row>
    <row r="9" spans="1:8">
      <c r="A9" s="11"/>
      <c r="B9" s="11"/>
      <c r="C9" s="11"/>
      <c r="D9" s="11"/>
      <c r="E9" s="11"/>
      <c r="F9" s="11"/>
      <c r="G9" s="11"/>
    </row>
    <row r="10" spans="1:8">
      <c r="A10" s="11"/>
      <c r="B10" s="11"/>
      <c r="C10" s="11"/>
      <c r="D10" s="11"/>
      <c r="E10" s="11"/>
      <c r="F10" s="11"/>
      <c r="G10" s="11"/>
    </row>
    <row r="11" spans="1:8">
      <c r="A11" s="11"/>
      <c r="B11" s="11"/>
      <c r="C11" s="11"/>
      <c r="D11" s="11"/>
      <c r="E11" s="11"/>
      <c r="F11" s="11"/>
      <c r="G11" s="11"/>
    </row>
    <row r="12" spans="1:8">
      <c r="A12" s="11"/>
      <c r="B12" s="11"/>
      <c r="C12" s="11"/>
      <c r="D12" s="11"/>
      <c r="E12" s="11"/>
      <c r="F12" s="11"/>
      <c r="G12" s="11"/>
    </row>
    <row r="13" spans="1:8">
      <c r="A13" s="11"/>
      <c r="B13" s="11"/>
      <c r="C13" s="11"/>
      <c r="D13" s="11"/>
      <c r="E13" s="11"/>
      <c r="F13" s="11"/>
      <c r="G13" s="11"/>
    </row>
    <row r="14" spans="1:8">
      <c r="A14" s="11"/>
      <c r="B14" s="11"/>
      <c r="C14" s="11"/>
      <c r="D14" s="11"/>
      <c r="E14" s="11"/>
      <c r="F14" s="11"/>
      <c r="G14" s="11"/>
    </row>
    <row r="15" spans="1:8">
      <c r="A15" s="11"/>
      <c r="B15" s="11"/>
      <c r="C15" s="11"/>
      <c r="D15" s="11"/>
      <c r="E15" s="11"/>
      <c r="F15" s="11"/>
      <c r="G15" s="11"/>
    </row>
    <row r="16" spans="1:8">
      <c r="A16" s="11"/>
      <c r="B16" s="11"/>
      <c r="C16" s="11"/>
      <c r="D16" s="11"/>
      <c r="E16" s="11"/>
      <c r="F16" s="11"/>
      <c r="G16" s="11"/>
    </row>
    <row r="17" spans="1:7">
      <c r="A17" s="11"/>
      <c r="B17" s="11"/>
      <c r="C17" s="11"/>
      <c r="D17" s="11"/>
      <c r="E17" s="11"/>
      <c r="F17" s="11"/>
      <c r="G17" s="11"/>
    </row>
    <row r="18" spans="1:7">
      <c r="A18" s="11"/>
      <c r="B18" s="11"/>
      <c r="C18" s="11"/>
      <c r="D18" s="11"/>
      <c r="E18" s="11"/>
      <c r="F18" s="11"/>
      <c r="G18" s="11"/>
    </row>
    <row r="19" spans="1:7">
      <c r="A19" s="11"/>
      <c r="B19" s="11"/>
      <c r="C19" s="11"/>
      <c r="D19" s="11"/>
      <c r="E19" s="11"/>
      <c r="F19" s="11"/>
      <c r="G19" s="11"/>
    </row>
    <row r="20" spans="1:7">
      <c r="A20" s="11"/>
      <c r="B20" s="11"/>
      <c r="C20" s="11"/>
      <c r="D20" s="11"/>
      <c r="E20" s="11"/>
      <c r="F20" s="11"/>
      <c r="G20" s="11"/>
    </row>
    <row r="21" spans="1:7">
      <c r="A21" s="11"/>
      <c r="B21" s="11"/>
      <c r="C21" s="11"/>
      <c r="D21" s="11"/>
      <c r="E21" s="11"/>
      <c r="F21" s="11"/>
      <c r="G21" s="11"/>
    </row>
    <row r="22" spans="1:7">
      <c r="A22" s="11"/>
      <c r="B22" s="11"/>
      <c r="C22" s="11"/>
      <c r="D22" s="11"/>
      <c r="E22" s="11"/>
      <c r="F22" s="11"/>
      <c r="G22" s="11"/>
    </row>
    <row r="23" spans="1:7">
      <c r="A23" s="11"/>
      <c r="B23" s="11"/>
      <c r="C23" s="11"/>
      <c r="D23" s="11"/>
      <c r="E23" s="11"/>
      <c r="F23" s="11"/>
      <c r="G23" s="11"/>
    </row>
    <row r="24" spans="1:7">
      <c r="A24" s="11"/>
      <c r="B24" s="11"/>
      <c r="C24" s="11"/>
      <c r="D24" s="11"/>
      <c r="E24" s="11"/>
      <c r="F24" s="11"/>
      <c r="G24" s="11"/>
    </row>
    <row r="25" spans="1:7">
      <c r="A25" s="11"/>
      <c r="B25" s="11"/>
      <c r="C25" s="11"/>
      <c r="D25" s="11"/>
      <c r="E25" s="11"/>
      <c r="F25" s="11"/>
      <c r="G25" s="11"/>
    </row>
    <row r="26" spans="1:7">
      <c r="A26" s="11"/>
      <c r="B26" s="11"/>
      <c r="C26" s="11"/>
      <c r="D26" s="11"/>
      <c r="E26" s="11"/>
      <c r="F26" s="11"/>
      <c r="G26" s="11"/>
    </row>
    <row r="27" spans="1:7">
      <c r="A27" s="11"/>
      <c r="B27" s="11"/>
      <c r="C27" s="11"/>
      <c r="D27" s="11"/>
      <c r="E27" s="11"/>
      <c r="F27" s="11"/>
      <c r="G27" s="11"/>
    </row>
    <row r="28" spans="1:7">
      <c r="A28" s="11"/>
      <c r="B28" s="11"/>
      <c r="C28" s="11"/>
      <c r="D28" s="11"/>
      <c r="E28" s="11"/>
      <c r="F28" s="11"/>
      <c r="G28" s="11"/>
    </row>
    <row r="29" spans="1:7">
      <c r="A29" s="11"/>
      <c r="B29" s="11"/>
      <c r="C29" s="11"/>
      <c r="D29" s="11"/>
      <c r="E29" s="11"/>
      <c r="F29" s="11"/>
      <c r="G29" s="11"/>
    </row>
    <row r="30" spans="1:7">
      <c r="A30" s="11"/>
      <c r="B30" s="11"/>
      <c r="C30" s="11"/>
      <c r="D30" s="11"/>
      <c r="E30" s="11"/>
      <c r="F30" s="11"/>
      <c r="G30" s="11"/>
    </row>
    <row r="31" spans="1:7">
      <c r="A31" s="11"/>
      <c r="B31" s="11"/>
      <c r="C31" s="11"/>
      <c r="D31" s="11"/>
      <c r="E31" s="11"/>
      <c r="F31" s="11"/>
      <c r="G31" s="11"/>
    </row>
    <row r="32" spans="1:7">
      <c r="A32" s="11"/>
      <c r="B32" s="11"/>
      <c r="C32" s="11"/>
      <c r="D32" s="11"/>
      <c r="E32" s="11"/>
      <c r="F32" s="11"/>
      <c r="G32" s="11"/>
    </row>
    <row r="33" spans="1:7">
      <c r="A33" s="11"/>
      <c r="B33" s="11"/>
      <c r="C33" s="11"/>
      <c r="D33" s="11"/>
      <c r="E33" s="11"/>
      <c r="F33" s="11"/>
      <c r="G33" s="11"/>
    </row>
    <row r="34" spans="1:7">
      <c r="A34" s="11"/>
      <c r="B34" s="11"/>
      <c r="C34" s="11"/>
      <c r="D34" s="11"/>
      <c r="E34" s="11"/>
      <c r="F34" s="11"/>
      <c r="G34" s="11"/>
    </row>
    <row r="35" spans="1:7">
      <c r="A35" s="5"/>
      <c r="B35" s="5"/>
      <c r="C35" s="5"/>
      <c r="D35" s="5"/>
      <c r="E35" s="5"/>
      <c r="F35" s="5"/>
      <c r="G35" s="5"/>
    </row>
    <row r="36" spans="1:7">
      <c r="A36" s="5"/>
      <c r="B36" s="5"/>
      <c r="C36" s="5"/>
      <c r="D36" s="5"/>
      <c r="E36" s="5"/>
      <c r="F36" s="5"/>
      <c r="G36" s="5"/>
    </row>
    <row r="37" spans="1:7">
      <c r="A37" s="5"/>
      <c r="B37" s="5"/>
      <c r="C37" s="5"/>
      <c r="D37" s="5"/>
      <c r="E37" s="5"/>
      <c r="F37" s="5"/>
      <c r="G37" s="5"/>
    </row>
    <row r="38" spans="1:7">
      <c r="A38" s="5"/>
      <c r="B38" s="5"/>
      <c r="C38" s="5"/>
      <c r="D38" s="5"/>
      <c r="E38" s="5"/>
      <c r="F38" s="5"/>
      <c r="G38" s="5"/>
    </row>
    <row r="39" spans="1:7">
      <c r="A39" s="5"/>
      <c r="B39" s="5"/>
      <c r="C39" s="5"/>
      <c r="D39" s="5"/>
      <c r="E39" s="5"/>
      <c r="F39" s="5"/>
      <c r="G39" s="5"/>
    </row>
    <row r="40" spans="1:7">
      <c r="A40" s="5"/>
      <c r="B40" s="5"/>
      <c r="C40" s="5"/>
      <c r="D40" s="5"/>
      <c r="E40" s="5"/>
      <c r="F40" s="5"/>
      <c r="G40" s="5"/>
    </row>
    <row r="41" spans="1:7">
      <c r="A41" s="5"/>
      <c r="B41" s="5"/>
      <c r="C41" s="5"/>
      <c r="D41" s="5"/>
      <c r="E41" s="5"/>
      <c r="F41" s="5"/>
      <c r="G41" s="5"/>
    </row>
    <row r="42" spans="1:7">
      <c r="A42" s="5"/>
      <c r="B42" s="5"/>
      <c r="C42" s="5"/>
      <c r="D42" s="5"/>
      <c r="E42" s="5"/>
      <c r="F42" s="5"/>
      <c r="G42" s="5"/>
    </row>
    <row r="43" spans="1:7">
      <c r="A43" s="5"/>
      <c r="B43" s="5"/>
      <c r="C43" s="5"/>
      <c r="D43" s="5"/>
      <c r="E43" s="5"/>
      <c r="F43" s="5"/>
      <c r="G43" s="5"/>
    </row>
    <row r="44" spans="1:7">
      <c r="A44" s="5"/>
      <c r="B44" s="5"/>
      <c r="C44" s="5"/>
      <c r="D44" s="5"/>
      <c r="E44" s="5"/>
      <c r="F44" s="5"/>
      <c r="G44" s="5"/>
    </row>
    <row r="45" spans="1:7">
      <c r="A45" s="5"/>
      <c r="B45" s="5"/>
      <c r="C45" s="5"/>
      <c r="D45" s="5"/>
      <c r="E45" s="5"/>
      <c r="F45" s="5"/>
      <c r="G45" s="5"/>
    </row>
    <row r="46" spans="1:7">
      <c r="A46" s="5"/>
      <c r="B46" s="5"/>
      <c r="C46" s="5"/>
      <c r="D46" s="5"/>
      <c r="E46" s="5"/>
      <c r="F46" s="5"/>
      <c r="G46" s="5"/>
    </row>
    <row r="47" spans="1:7">
      <c r="A47" s="5"/>
      <c r="B47" s="5"/>
      <c r="C47" s="5"/>
      <c r="D47" s="5"/>
      <c r="E47" s="5"/>
      <c r="F47" s="5"/>
      <c r="G47" s="5"/>
    </row>
  </sheetData>
  <mergeCells count="3">
    <mergeCell ref="A1:G1"/>
    <mergeCell ref="A2:G2"/>
    <mergeCell ref="A4:G34"/>
  </mergeCells>
  <pageMargins left="1.2204724409448819" right="0.62992125984251968" top="1.5748031496062993" bottom="0.78740157480314965" header="0.39370078740157483" footer="0.51181102362204722"/>
  <pageSetup paperSize="9" scale="70" orientation="portrait" horizontalDpi="4294967293" r:id="rId1"/>
  <headerFooter>
    <oddHeader>&amp;L&amp;G&amp;R&amp;G</oddHeader>
    <oddFooter>&amp;L&amp;9Kostrena, listopad 2021.&amp;CTROŠKOVNIK</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O277"/>
  <sheetViews>
    <sheetView tabSelected="1" view="pageLayout" topLeftCell="A193" zoomScaleNormal="100" zoomScaleSheetLayoutView="100" workbookViewId="0">
      <selection activeCell="E227" sqref="E227"/>
    </sheetView>
  </sheetViews>
  <sheetFormatPr defaultRowHeight="16.5" outlineLevelRow="1"/>
  <cols>
    <col min="1" max="1" width="7.42578125" style="102" customWidth="1"/>
    <col min="2" max="2" width="58.28515625" style="102" customWidth="1"/>
    <col min="3" max="3" width="8.140625" style="57" customWidth="1"/>
    <col min="4" max="4" width="10" style="32" customWidth="1"/>
    <col min="5" max="5" width="10.7109375" style="32" customWidth="1"/>
    <col min="6" max="6" width="21.28515625" style="115" customWidth="1"/>
    <col min="7" max="7" width="14.85546875" style="31" bestFit="1" customWidth="1"/>
    <col min="8" max="8" width="14.7109375" style="32" customWidth="1" collapsed="1"/>
    <col min="9" max="9" width="37.28515625" style="31" customWidth="1"/>
    <col min="10" max="10" width="9.140625" style="31"/>
    <col min="11" max="11" width="15.85546875" style="31" customWidth="1"/>
    <col min="12" max="255" width="9.140625" style="31"/>
    <col min="256" max="256" width="7.42578125" style="31" customWidth="1"/>
    <col min="257" max="257" width="4.28515625" style="31" customWidth="1"/>
    <col min="258" max="258" width="54.7109375" style="31" customWidth="1"/>
    <col min="259" max="259" width="8.85546875" style="31" customWidth="1"/>
    <col min="260" max="260" width="10" style="31" customWidth="1"/>
    <col min="261" max="261" width="11.5703125" style="31" customWidth="1"/>
    <col min="262" max="262" width="18.5703125" style="31" customWidth="1"/>
    <col min="263" max="263" width="9.42578125" style="31" bestFit="1" customWidth="1"/>
    <col min="264" max="264" width="14.7109375" style="31" customWidth="1"/>
    <col min="265" max="265" width="37.28515625" style="31" customWidth="1"/>
    <col min="266" max="266" width="9.140625" style="31"/>
    <col min="267" max="267" width="15.85546875" style="31" customWidth="1"/>
    <col min="268" max="511" width="9.140625" style="31"/>
    <col min="512" max="512" width="7.42578125" style="31" customWidth="1"/>
    <col min="513" max="513" width="4.28515625" style="31" customWidth="1"/>
    <col min="514" max="514" width="54.7109375" style="31" customWidth="1"/>
    <col min="515" max="515" width="8.85546875" style="31" customWidth="1"/>
    <col min="516" max="516" width="10" style="31" customWidth="1"/>
    <col min="517" max="517" width="11.5703125" style="31" customWidth="1"/>
    <col min="518" max="518" width="18.5703125" style="31" customWidth="1"/>
    <col min="519" max="519" width="9.42578125" style="31" bestFit="1" customWidth="1"/>
    <col min="520" max="520" width="14.7109375" style="31" customWidth="1"/>
    <col min="521" max="521" width="37.28515625" style="31" customWidth="1"/>
    <col min="522" max="522" width="9.140625" style="31"/>
    <col min="523" max="523" width="15.85546875" style="31" customWidth="1"/>
    <col min="524" max="767" width="9.140625" style="31"/>
    <col min="768" max="768" width="7.42578125" style="31" customWidth="1"/>
    <col min="769" max="769" width="4.28515625" style="31" customWidth="1"/>
    <col min="770" max="770" width="54.7109375" style="31" customWidth="1"/>
    <col min="771" max="771" width="8.85546875" style="31" customWidth="1"/>
    <col min="772" max="772" width="10" style="31" customWidth="1"/>
    <col min="773" max="773" width="11.5703125" style="31" customWidth="1"/>
    <col min="774" max="774" width="18.5703125" style="31" customWidth="1"/>
    <col min="775" max="775" width="9.42578125" style="31" bestFit="1" customWidth="1"/>
    <col min="776" max="776" width="14.7109375" style="31" customWidth="1"/>
    <col min="777" max="777" width="37.28515625" style="31" customWidth="1"/>
    <col min="778" max="778" width="9.140625" style="31"/>
    <col min="779" max="779" width="15.85546875" style="31" customWidth="1"/>
    <col min="780" max="1023" width="9.140625" style="31"/>
    <col min="1024" max="1024" width="7.42578125" style="31" customWidth="1"/>
    <col min="1025" max="1025" width="4.28515625" style="31" customWidth="1"/>
    <col min="1026" max="1026" width="54.7109375" style="31" customWidth="1"/>
    <col min="1027" max="1027" width="8.85546875" style="31" customWidth="1"/>
    <col min="1028" max="1028" width="10" style="31" customWidth="1"/>
    <col min="1029" max="1029" width="11.5703125" style="31" customWidth="1"/>
    <col min="1030" max="1030" width="18.5703125" style="31" customWidth="1"/>
    <col min="1031" max="1031" width="9.42578125" style="31" bestFit="1" customWidth="1"/>
    <col min="1032" max="1032" width="14.7109375" style="31" customWidth="1"/>
    <col min="1033" max="1033" width="37.28515625" style="31" customWidth="1"/>
    <col min="1034" max="1034" width="9.140625" style="31"/>
    <col min="1035" max="1035" width="15.85546875" style="31" customWidth="1"/>
    <col min="1036" max="1279" width="9.140625" style="31"/>
    <col min="1280" max="1280" width="7.42578125" style="31" customWidth="1"/>
    <col min="1281" max="1281" width="4.28515625" style="31" customWidth="1"/>
    <col min="1282" max="1282" width="54.7109375" style="31" customWidth="1"/>
    <col min="1283" max="1283" width="8.85546875" style="31" customWidth="1"/>
    <col min="1284" max="1284" width="10" style="31" customWidth="1"/>
    <col min="1285" max="1285" width="11.5703125" style="31" customWidth="1"/>
    <col min="1286" max="1286" width="18.5703125" style="31" customWidth="1"/>
    <col min="1287" max="1287" width="9.42578125" style="31" bestFit="1" customWidth="1"/>
    <col min="1288" max="1288" width="14.7109375" style="31" customWidth="1"/>
    <col min="1289" max="1289" width="37.28515625" style="31" customWidth="1"/>
    <col min="1290" max="1290" width="9.140625" style="31"/>
    <col min="1291" max="1291" width="15.85546875" style="31" customWidth="1"/>
    <col min="1292" max="1535" width="9.140625" style="31"/>
    <col min="1536" max="1536" width="7.42578125" style="31" customWidth="1"/>
    <col min="1537" max="1537" width="4.28515625" style="31" customWidth="1"/>
    <col min="1538" max="1538" width="54.7109375" style="31" customWidth="1"/>
    <col min="1539" max="1539" width="8.85546875" style="31" customWidth="1"/>
    <col min="1540" max="1540" width="10" style="31" customWidth="1"/>
    <col min="1541" max="1541" width="11.5703125" style="31" customWidth="1"/>
    <col min="1542" max="1542" width="18.5703125" style="31" customWidth="1"/>
    <col min="1543" max="1543" width="9.42578125" style="31" bestFit="1" customWidth="1"/>
    <col min="1544" max="1544" width="14.7109375" style="31" customWidth="1"/>
    <col min="1545" max="1545" width="37.28515625" style="31" customWidth="1"/>
    <col min="1546" max="1546" width="9.140625" style="31"/>
    <col min="1547" max="1547" width="15.85546875" style="31" customWidth="1"/>
    <col min="1548" max="1791" width="9.140625" style="31"/>
    <col min="1792" max="1792" width="7.42578125" style="31" customWidth="1"/>
    <col min="1793" max="1793" width="4.28515625" style="31" customWidth="1"/>
    <col min="1794" max="1794" width="54.7109375" style="31" customWidth="1"/>
    <col min="1795" max="1795" width="8.85546875" style="31" customWidth="1"/>
    <col min="1796" max="1796" width="10" style="31" customWidth="1"/>
    <col min="1797" max="1797" width="11.5703125" style="31" customWidth="1"/>
    <col min="1798" max="1798" width="18.5703125" style="31" customWidth="1"/>
    <col min="1799" max="1799" width="9.42578125" style="31" bestFit="1" customWidth="1"/>
    <col min="1800" max="1800" width="14.7109375" style="31" customWidth="1"/>
    <col min="1801" max="1801" width="37.28515625" style="31" customWidth="1"/>
    <col min="1802" max="1802" width="9.140625" style="31"/>
    <col min="1803" max="1803" width="15.85546875" style="31" customWidth="1"/>
    <col min="1804" max="2047" width="9.140625" style="31"/>
    <col min="2048" max="2048" width="7.42578125" style="31" customWidth="1"/>
    <col min="2049" max="2049" width="4.28515625" style="31" customWidth="1"/>
    <col min="2050" max="2050" width="54.7109375" style="31" customWidth="1"/>
    <col min="2051" max="2051" width="8.85546875" style="31" customWidth="1"/>
    <col min="2052" max="2052" width="10" style="31" customWidth="1"/>
    <col min="2053" max="2053" width="11.5703125" style="31" customWidth="1"/>
    <col min="2054" max="2054" width="18.5703125" style="31" customWidth="1"/>
    <col min="2055" max="2055" width="9.42578125" style="31" bestFit="1" customWidth="1"/>
    <col min="2056" max="2056" width="14.7109375" style="31" customWidth="1"/>
    <col min="2057" max="2057" width="37.28515625" style="31" customWidth="1"/>
    <col min="2058" max="2058" width="9.140625" style="31"/>
    <col min="2059" max="2059" width="15.85546875" style="31" customWidth="1"/>
    <col min="2060" max="2303" width="9.140625" style="31"/>
    <col min="2304" max="2304" width="7.42578125" style="31" customWidth="1"/>
    <col min="2305" max="2305" width="4.28515625" style="31" customWidth="1"/>
    <col min="2306" max="2306" width="54.7109375" style="31" customWidth="1"/>
    <col min="2307" max="2307" width="8.85546875" style="31" customWidth="1"/>
    <col min="2308" max="2308" width="10" style="31" customWidth="1"/>
    <col min="2309" max="2309" width="11.5703125" style="31" customWidth="1"/>
    <col min="2310" max="2310" width="18.5703125" style="31" customWidth="1"/>
    <col min="2311" max="2311" width="9.42578125" style="31" bestFit="1" customWidth="1"/>
    <col min="2312" max="2312" width="14.7109375" style="31" customWidth="1"/>
    <col min="2313" max="2313" width="37.28515625" style="31" customWidth="1"/>
    <col min="2314" max="2314" width="9.140625" style="31"/>
    <col min="2315" max="2315" width="15.85546875" style="31" customWidth="1"/>
    <col min="2316" max="2559" width="9.140625" style="31"/>
    <col min="2560" max="2560" width="7.42578125" style="31" customWidth="1"/>
    <col min="2561" max="2561" width="4.28515625" style="31" customWidth="1"/>
    <col min="2562" max="2562" width="54.7109375" style="31" customWidth="1"/>
    <col min="2563" max="2563" width="8.85546875" style="31" customWidth="1"/>
    <col min="2564" max="2564" width="10" style="31" customWidth="1"/>
    <col min="2565" max="2565" width="11.5703125" style="31" customWidth="1"/>
    <col min="2566" max="2566" width="18.5703125" style="31" customWidth="1"/>
    <col min="2567" max="2567" width="9.42578125" style="31" bestFit="1" customWidth="1"/>
    <col min="2568" max="2568" width="14.7109375" style="31" customWidth="1"/>
    <col min="2569" max="2569" width="37.28515625" style="31" customWidth="1"/>
    <col min="2570" max="2570" width="9.140625" style="31"/>
    <col min="2571" max="2571" width="15.85546875" style="31" customWidth="1"/>
    <col min="2572" max="2815" width="9.140625" style="31"/>
    <col min="2816" max="2816" width="7.42578125" style="31" customWidth="1"/>
    <col min="2817" max="2817" width="4.28515625" style="31" customWidth="1"/>
    <col min="2818" max="2818" width="54.7109375" style="31" customWidth="1"/>
    <col min="2819" max="2819" width="8.85546875" style="31" customWidth="1"/>
    <col min="2820" max="2820" width="10" style="31" customWidth="1"/>
    <col min="2821" max="2821" width="11.5703125" style="31" customWidth="1"/>
    <col min="2822" max="2822" width="18.5703125" style="31" customWidth="1"/>
    <col min="2823" max="2823" width="9.42578125" style="31" bestFit="1" customWidth="1"/>
    <col min="2824" max="2824" width="14.7109375" style="31" customWidth="1"/>
    <col min="2825" max="2825" width="37.28515625" style="31" customWidth="1"/>
    <col min="2826" max="2826" width="9.140625" style="31"/>
    <col min="2827" max="2827" width="15.85546875" style="31" customWidth="1"/>
    <col min="2828" max="3071" width="9.140625" style="31"/>
    <col min="3072" max="3072" width="7.42578125" style="31" customWidth="1"/>
    <col min="3073" max="3073" width="4.28515625" style="31" customWidth="1"/>
    <col min="3074" max="3074" width="54.7109375" style="31" customWidth="1"/>
    <col min="3075" max="3075" width="8.85546875" style="31" customWidth="1"/>
    <col min="3076" max="3076" width="10" style="31" customWidth="1"/>
    <col min="3077" max="3077" width="11.5703125" style="31" customWidth="1"/>
    <col min="3078" max="3078" width="18.5703125" style="31" customWidth="1"/>
    <col min="3079" max="3079" width="9.42578125" style="31" bestFit="1" customWidth="1"/>
    <col min="3080" max="3080" width="14.7109375" style="31" customWidth="1"/>
    <col min="3081" max="3081" width="37.28515625" style="31" customWidth="1"/>
    <col min="3082" max="3082" width="9.140625" style="31"/>
    <col min="3083" max="3083" width="15.85546875" style="31" customWidth="1"/>
    <col min="3084" max="3327" width="9.140625" style="31"/>
    <col min="3328" max="3328" width="7.42578125" style="31" customWidth="1"/>
    <col min="3329" max="3329" width="4.28515625" style="31" customWidth="1"/>
    <col min="3330" max="3330" width="54.7109375" style="31" customWidth="1"/>
    <col min="3331" max="3331" width="8.85546875" style="31" customWidth="1"/>
    <col min="3332" max="3332" width="10" style="31" customWidth="1"/>
    <col min="3333" max="3333" width="11.5703125" style="31" customWidth="1"/>
    <col min="3334" max="3334" width="18.5703125" style="31" customWidth="1"/>
    <col min="3335" max="3335" width="9.42578125" style="31" bestFit="1" customWidth="1"/>
    <col min="3336" max="3336" width="14.7109375" style="31" customWidth="1"/>
    <col min="3337" max="3337" width="37.28515625" style="31" customWidth="1"/>
    <col min="3338" max="3338" width="9.140625" style="31"/>
    <col min="3339" max="3339" width="15.85546875" style="31" customWidth="1"/>
    <col min="3340" max="3583" width="9.140625" style="31"/>
    <col min="3584" max="3584" width="7.42578125" style="31" customWidth="1"/>
    <col min="3585" max="3585" width="4.28515625" style="31" customWidth="1"/>
    <col min="3586" max="3586" width="54.7109375" style="31" customWidth="1"/>
    <col min="3587" max="3587" width="8.85546875" style="31" customWidth="1"/>
    <col min="3588" max="3588" width="10" style="31" customWidth="1"/>
    <col min="3589" max="3589" width="11.5703125" style="31" customWidth="1"/>
    <col min="3590" max="3590" width="18.5703125" style="31" customWidth="1"/>
    <col min="3591" max="3591" width="9.42578125" style="31" bestFit="1" customWidth="1"/>
    <col min="3592" max="3592" width="14.7109375" style="31" customWidth="1"/>
    <col min="3593" max="3593" width="37.28515625" style="31" customWidth="1"/>
    <col min="3594" max="3594" width="9.140625" style="31"/>
    <col min="3595" max="3595" width="15.85546875" style="31" customWidth="1"/>
    <col min="3596" max="3839" width="9.140625" style="31"/>
    <col min="3840" max="3840" width="7.42578125" style="31" customWidth="1"/>
    <col min="3841" max="3841" width="4.28515625" style="31" customWidth="1"/>
    <col min="3842" max="3842" width="54.7109375" style="31" customWidth="1"/>
    <col min="3843" max="3843" width="8.85546875" style="31" customWidth="1"/>
    <col min="3844" max="3844" width="10" style="31" customWidth="1"/>
    <col min="3845" max="3845" width="11.5703125" style="31" customWidth="1"/>
    <col min="3846" max="3846" width="18.5703125" style="31" customWidth="1"/>
    <col min="3847" max="3847" width="9.42578125" style="31" bestFit="1" customWidth="1"/>
    <col min="3848" max="3848" width="14.7109375" style="31" customWidth="1"/>
    <col min="3849" max="3849" width="37.28515625" style="31" customWidth="1"/>
    <col min="3850" max="3850" width="9.140625" style="31"/>
    <col min="3851" max="3851" width="15.85546875" style="31" customWidth="1"/>
    <col min="3852" max="4095" width="9.140625" style="31"/>
    <col min="4096" max="4096" width="7.42578125" style="31" customWidth="1"/>
    <col min="4097" max="4097" width="4.28515625" style="31" customWidth="1"/>
    <col min="4098" max="4098" width="54.7109375" style="31" customWidth="1"/>
    <col min="4099" max="4099" width="8.85546875" style="31" customWidth="1"/>
    <col min="4100" max="4100" width="10" style="31" customWidth="1"/>
    <col min="4101" max="4101" width="11.5703125" style="31" customWidth="1"/>
    <col min="4102" max="4102" width="18.5703125" style="31" customWidth="1"/>
    <col min="4103" max="4103" width="9.42578125" style="31" bestFit="1" customWidth="1"/>
    <col min="4104" max="4104" width="14.7109375" style="31" customWidth="1"/>
    <col min="4105" max="4105" width="37.28515625" style="31" customWidth="1"/>
    <col min="4106" max="4106" width="9.140625" style="31"/>
    <col min="4107" max="4107" width="15.85546875" style="31" customWidth="1"/>
    <col min="4108" max="4351" width="9.140625" style="31"/>
    <col min="4352" max="4352" width="7.42578125" style="31" customWidth="1"/>
    <col min="4353" max="4353" width="4.28515625" style="31" customWidth="1"/>
    <col min="4354" max="4354" width="54.7109375" style="31" customWidth="1"/>
    <col min="4355" max="4355" width="8.85546875" style="31" customWidth="1"/>
    <col min="4356" max="4356" width="10" style="31" customWidth="1"/>
    <col min="4357" max="4357" width="11.5703125" style="31" customWidth="1"/>
    <col min="4358" max="4358" width="18.5703125" style="31" customWidth="1"/>
    <col min="4359" max="4359" width="9.42578125" style="31" bestFit="1" customWidth="1"/>
    <col min="4360" max="4360" width="14.7109375" style="31" customWidth="1"/>
    <col min="4361" max="4361" width="37.28515625" style="31" customWidth="1"/>
    <col min="4362" max="4362" width="9.140625" style="31"/>
    <col min="4363" max="4363" width="15.85546875" style="31" customWidth="1"/>
    <col min="4364" max="4607" width="9.140625" style="31"/>
    <col min="4608" max="4608" width="7.42578125" style="31" customWidth="1"/>
    <col min="4609" max="4609" width="4.28515625" style="31" customWidth="1"/>
    <col min="4610" max="4610" width="54.7109375" style="31" customWidth="1"/>
    <col min="4611" max="4611" width="8.85546875" style="31" customWidth="1"/>
    <col min="4612" max="4612" width="10" style="31" customWidth="1"/>
    <col min="4613" max="4613" width="11.5703125" style="31" customWidth="1"/>
    <col min="4614" max="4614" width="18.5703125" style="31" customWidth="1"/>
    <col min="4615" max="4615" width="9.42578125" style="31" bestFit="1" customWidth="1"/>
    <col min="4616" max="4616" width="14.7109375" style="31" customWidth="1"/>
    <col min="4617" max="4617" width="37.28515625" style="31" customWidth="1"/>
    <col min="4618" max="4618" width="9.140625" style="31"/>
    <col min="4619" max="4619" width="15.85546875" style="31" customWidth="1"/>
    <col min="4620" max="4863" width="9.140625" style="31"/>
    <col min="4864" max="4864" width="7.42578125" style="31" customWidth="1"/>
    <col min="4865" max="4865" width="4.28515625" style="31" customWidth="1"/>
    <col min="4866" max="4866" width="54.7109375" style="31" customWidth="1"/>
    <col min="4867" max="4867" width="8.85546875" style="31" customWidth="1"/>
    <col min="4868" max="4868" width="10" style="31" customWidth="1"/>
    <col min="4869" max="4869" width="11.5703125" style="31" customWidth="1"/>
    <col min="4870" max="4870" width="18.5703125" style="31" customWidth="1"/>
    <col min="4871" max="4871" width="9.42578125" style="31" bestFit="1" customWidth="1"/>
    <col min="4872" max="4872" width="14.7109375" style="31" customWidth="1"/>
    <col min="4873" max="4873" width="37.28515625" style="31" customWidth="1"/>
    <col min="4874" max="4874" width="9.140625" style="31"/>
    <col min="4875" max="4875" width="15.85546875" style="31" customWidth="1"/>
    <col min="4876" max="5119" width="9.140625" style="31"/>
    <col min="5120" max="5120" width="7.42578125" style="31" customWidth="1"/>
    <col min="5121" max="5121" width="4.28515625" style="31" customWidth="1"/>
    <col min="5122" max="5122" width="54.7109375" style="31" customWidth="1"/>
    <col min="5123" max="5123" width="8.85546875" style="31" customWidth="1"/>
    <col min="5124" max="5124" width="10" style="31" customWidth="1"/>
    <col min="5125" max="5125" width="11.5703125" style="31" customWidth="1"/>
    <col min="5126" max="5126" width="18.5703125" style="31" customWidth="1"/>
    <col min="5127" max="5127" width="9.42578125" style="31" bestFit="1" customWidth="1"/>
    <col min="5128" max="5128" width="14.7109375" style="31" customWidth="1"/>
    <col min="5129" max="5129" width="37.28515625" style="31" customWidth="1"/>
    <col min="5130" max="5130" width="9.140625" style="31"/>
    <col min="5131" max="5131" width="15.85546875" style="31" customWidth="1"/>
    <col min="5132" max="5375" width="9.140625" style="31"/>
    <col min="5376" max="5376" width="7.42578125" style="31" customWidth="1"/>
    <col min="5377" max="5377" width="4.28515625" style="31" customWidth="1"/>
    <col min="5378" max="5378" width="54.7109375" style="31" customWidth="1"/>
    <col min="5379" max="5379" width="8.85546875" style="31" customWidth="1"/>
    <col min="5380" max="5380" width="10" style="31" customWidth="1"/>
    <col min="5381" max="5381" width="11.5703125" style="31" customWidth="1"/>
    <col min="5382" max="5382" width="18.5703125" style="31" customWidth="1"/>
    <col min="5383" max="5383" width="9.42578125" style="31" bestFit="1" customWidth="1"/>
    <col min="5384" max="5384" width="14.7109375" style="31" customWidth="1"/>
    <col min="5385" max="5385" width="37.28515625" style="31" customWidth="1"/>
    <col min="5386" max="5386" width="9.140625" style="31"/>
    <col min="5387" max="5387" width="15.85546875" style="31" customWidth="1"/>
    <col min="5388" max="5631" width="9.140625" style="31"/>
    <col min="5632" max="5632" width="7.42578125" style="31" customWidth="1"/>
    <col min="5633" max="5633" width="4.28515625" style="31" customWidth="1"/>
    <col min="5634" max="5634" width="54.7109375" style="31" customWidth="1"/>
    <col min="5635" max="5635" width="8.85546875" style="31" customWidth="1"/>
    <col min="5636" max="5636" width="10" style="31" customWidth="1"/>
    <col min="5637" max="5637" width="11.5703125" style="31" customWidth="1"/>
    <col min="5638" max="5638" width="18.5703125" style="31" customWidth="1"/>
    <col min="5639" max="5639" width="9.42578125" style="31" bestFit="1" customWidth="1"/>
    <col min="5640" max="5640" width="14.7109375" style="31" customWidth="1"/>
    <col min="5641" max="5641" width="37.28515625" style="31" customWidth="1"/>
    <col min="5642" max="5642" width="9.140625" style="31"/>
    <col min="5643" max="5643" width="15.85546875" style="31" customWidth="1"/>
    <col min="5644" max="5887" width="9.140625" style="31"/>
    <col min="5888" max="5888" width="7.42578125" style="31" customWidth="1"/>
    <col min="5889" max="5889" width="4.28515625" style="31" customWidth="1"/>
    <col min="5890" max="5890" width="54.7109375" style="31" customWidth="1"/>
    <col min="5891" max="5891" width="8.85546875" style="31" customWidth="1"/>
    <col min="5892" max="5892" width="10" style="31" customWidth="1"/>
    <col min="5893" max="5893" width="11.5703125" style="31" customWidth="1"/>
    <col min="5894" max="5894" width="18.5703125" style="31" customWidth="1"/>
    <col min="5895" max="5895" width="9.42578125" style="31" bestFit="1" customWidth="1"/>
    <col min="5896" max="5896" width="14.7109375" style="31" customWidth="1"/>
    <col min="5897" max="5897" width="37.28515625" style="31" customWidth="1"/>
    <col min="5898" max="5898" width="9.140625" style="31"/>
    <col min="5899" max="5899" width="15.85546875" style="31" customWidth="1"/>
    <col min="5900" max="6143" width="9.140625" style="31"/>
    <col min="6144" max="6144" width="7.42578125" style="31" customWidth="1"/>
    <col min="6145" max="6145" width="4.28515625" style="31" customWidth="1"/>
    <col min="6146" max="6146" width="54.7109375" style="31" customWidth="1"/>
    <col min="6147" max="6147" width="8.85546875" style="31" customWidth="1"/>
    <col min="6148" max="6148" width="10" style="31" customWidth="1"/>
    <col min="6149" max="6149" width="11.5703125" style="31" customWidth="1"/>
    <col min="6150" max="6150" width="18.5703125" style="31" customWidth="1"/>
    <col min="6151" max="6151" width="9.42578125" style="31" bestFit="1" customWidth="1"/>
    <col min="6152" max="6152" width="14.7109375" style="31" customWidth="1"/>
    <col min="6153" max="6153" width="37.28515625" style="31" customWidth="1"/>
    <col min="6154" max="6154" width="9.140625" style="31"/>
    <col min="6155" max="6155" width="15.85546875" style="31" customWidth="1"/>
    <col min="6156" max="6399" width="9.140625" style="31"/>
    <col min="6400" max="6400" width="7.42578125" style="31" customWidth="1"/>
    <col min="6401" max="6401" width="4.28515625" style="31" customWidth="1"/>
    <col min="6402" max="6402" width="54.7109375" style="31" customWidth="1"/>
    <col min="6403" max="6403" width="8.85546875" style="31" customWidth="1"/>
    <col min="6404" max="6404" width="10" style="31" customWidth="1"/>
    <col min="6405" max="6405" width="11.5703125" style="31" customWidth="1"/>
    <col min="6406" max="6406" width="18.5703125" style="31" customWidth="1"/>
    <col min="6407" max="6407" width="9.42578125" style="31" bestFit="1" customWidth="1"/>
    <col min="6408" max="6408" width="14.7109375" style="31" customWidth="1"/>
    <col min="6409" max="6409" width="37.28515625" style="31" customWidth="1"/>
    <col min="6410" max="6410" width="9.140625" style="31"/>
    <col min="6411" max="6411" width="15.85546875" style="31" customWidth="1"/>
    <col min="6412" max="6655" width="9.140625" style="31"/>
    <col min="6656" max="6656" width="7.42578125" style="31" customWidth="1"/>
    <col min="6657" max="6657" width="4.28515625" style="31" customWidth="1"/>
    <col min="6658" max="6658" width="54.7109375" style="31" customWidth="1"/>
    <col min="6659" max="6659" width="8.85546875" style="31" customWidth="1"/>
    <col min="6660" max="6660" width="10" style="31" customWidth="1"/>
    <col min="6661" max="6661" width="11.5703125" style="31" customWidth="1"/>
    <col min="6662" max="6662" width="18.5703125" style="31" customWidth="1"/>
    <col min="6663" max="6663" width="9.42578125" style="31" bestFit="1" customWidth="1"/>
    <col min="6664" max="6664" width="14.7109375" style="31" customWidth="1"/>
    <col min="6665" max="6665" width="37.28515625" style="31" customWidth="1"/>
    <col min="6666" max="6666" width="9.140625" style="31"/>
    <col min="6667" max="6667" width="15.85546875" style="31" customWidth="1"/>
    <col min="6668" max="6911" width="9.140625" style="31"/>
    <col min="6912" max="6912" width="7.42578125" style="31" customWidth="1"/>
    <col min="6913" max="6913" width="4.28515625" style="31" customWidth="1"/>
    <col min="6914" max="6914" width="54.7109375" style="31" customWidth="1"/>
    <col min="6915" max="6915" width="8.85546875" style="31" customWidth="1"/>
    <col min="6916" max="6916" width="10" style="31" customWidth="1"/>
    <col min="6917" max="6917" width="11.5703125" style="31" customWidth="1"/>
    <col min="6918" max="6918" width="18.5703125" style="31" customWidth="1"/>
    <col min="6919" max="6919" width="9.42578125" style="31" bestFit="1" customWidth="1"/>
    <col min="6920" max="6920" width="14.7109375" style="31" customWidth="1"/>
    <col min="6921" max="6921" width="37.28515625" style="31" customWidth="1"/>
    <col min="6922" max="6922" width="9.140625" style="31"/>
    <col min="6923" max="6923" width="15.85546875" style="31" customWidth="1"/>
    <col min="6924" max="7167" width="9.140625" style="31"/>
    <col min="7168" max="7168" width="7.42578125" style="31" customWidth="1"/>
    <col min="7169" max="7169" width="4.28515625" style="31" customWidth="1"/>
    <col min="7170" max="7170" width="54.7109375" style="31" customWidth="1"/>
    <col min="7171" max="7171" width="8.85546875" style="31" customWidth="1"/>
    <col min="7172" max="7172" width="10" style="31" customWidth="1"/>
    <col min="7173" max="7173" width="11.5703125" style="31" customWidth="1"/>
    <col min="7174" max="7174" width="18.5703125" style="31" customWidth="1"/>
    <col min="7175" max="7175" width="9.42578125" style="31" bestFit="1" customWidth="1"/>
    <col min="7176" max="7176" width="14.7109375" style="31" customWidth="1"/>
    <col min="7177" max="7177" width="37.28515625" style="31" customWidth="1"/>
    <col min="7178" max="7178" width="9.140625" style="31"/>
    <col min="7179" max="7179" width="15.85546875" style="31" customWidth="1"/>
    <col min="7180" max="7423" width="9.140625" style="31"/>
    <col min="7424" max="7424" width="7.42578125" style="31" customWidth="1"/>
    <col min="7425" max="7425" width="4.28515625" style="31" customWidth="1"/>
    <col min="7426" max="7426" width="54.7109375" style="31" customWidth="1"/>
    <col min="7427" max="7427" width="8.85546875" style="31" customWidth="1"/>
    <col min="7428" max="7428" width="10" style="31" customWidth="1"/>
    <col min="7429" max="7429" width="11.5703125" style="31" customWidth="1"/>
    <col min="7430" max="7430" width="18.5703125" style="31" customWidth="1"/>
    <col min="7431" max="7431" width="9.42578125" style="31" bestFit="1" customWidth="1"/>
    <col min="7432" max="7432" width="14.7109375" style="31" customWidth="1"/>
    <col min="7433" max="7433" width="37.28515625" style="31" customWidth="1"/>
    <col min="7434" max="7434" width="9.140625" style="31"/>
    <col min="7435" max="7435" width="15.85546875" style="31" customWidth="1"/>
    <col min="7436" max="7679" width="9.140625" style="31"/>
    <col min="7680" max="7680" width="7.42578125" style="31" customWidth="1"/>
    <col min="7681" max="7681" width="4.28515625" style="31" customWidth="1"/>
    <col min="7682" max="7682" width="54.7109375" style="31" customWidth="1"/>
    <col min="7683" max="7683" width="8.85546875" style="31" customWidth="1"/>
    <col min="7684" max="7684" width="10" style="31" customWidth="1"/>
    <col min="7685" max="7685" width="11.5703125" style="31" customWidth="1"/>
    <col min="7686" max="7686" width="18.5703125" style="31" customWidth="1"/>
    <col min="7687" max="7687" width="9.42578125" style="31" bestFit="1" customWidth="1"/>
    <col min="7688" max="7688" width="14.7109375" style="31" customWidth="1"/>
    <col min="7689" max="7689" width="37.28515625" style="31" customWidth="1"/>
    <col min="7690" max="7690" width="9.140625" style="31"/>
    <col min="7691" max="7691" width="15.85546875" style="31" customWidth="1"/>
    <col min="7692" max="7935" width="9.140625" style="31"/>
    <col min="7936" max="7936" width="7.42578125" style="31" customWidth="1"/>
    <col min="7937" max="7937" width="4.28515625" style="31" customWidth="1"/>
    <col min="7938" max="7938" width="54.7109375" style="31" customWidth="1"/>
    <col min="7939" max="7939" width="8.85546875" style="31" customWidth="1"/>
    <col min="7940" max="7940" width="10" style="31" customWidth="1"/>
    <col min="7941" max="7941" width="11.5703125" style="31" customWidth="1"/>
    <col min="7942" max="7942" width="18.5703125" style="31" customWidth="1"/>
    <col min="7943" max="7943" width="9.42578125" style="31" bestFit="1" customWidth="1"/>
    <col min="7944" max="7944" width="14.7109375" style="31" customWidth="1"/>
    <col min="7945" max="7945" width="37.28515625" style="31" customWidth="1"/>
    <col min="7946" max="7946" width="9.140625" style="31"/>
    <col min="7947" max="7947" width="15.85546875" style="31" customWidth="1"/>
    <col min="7948" max="8191" width="9.140625" style="31"/>
    <col min="8192" max="8192" width="7.42578125" style="31" customWidth="1"/>
    <col min="8193" max="8193" width="4.28515625" style="31" customWidth="1"/>
    <col min="8194" max="8194" width="54.7109375" style="31" customWidth="1"/>
    <col min="8195" max="8195" width="8.85546875" style="31" customWidth="1"/>
    <col min="8196" max="8196" width="10" style="31" customWidth="1"/>
    <col min="8197" max="8197" width="11.5703125" style="31" customWidth="1"/>
    <col min="8198" max="8198" width="18.5703125" style="31" customWidth="1"/>
    <col min="8199" max="8199" width="9.42578125" style="31" bestFit="1" customWidth="1"/>
    <col min="8200" max="8200" width="14.7109375" style="31" customWidth="1"/>
    <col min="8201" max="8201" width="37.28515625" style="31" customWidth="1"/>
    <col min="8202" max="8202" width="9.140625" style="31"/>
    <col min="8203" max="8203" width="15.85546875" style="31" customWidth="1"/>
    <col min="8204" max="8447" width="9.140625" style="31"/>
    <col min="8448" max="8448" width="7.42578125" style="31" customWidth="1"/>
    <col min="8449" max="8449" width="4.28515625" style="31" customWidth="1"/>
    <col min="8450" max="8450" width="54.7109375" style="31" customWidth="1"/>
    <col min="8451" max="8451" width="8.85546875" style="31" customWidth="1"/>
    <col min="8452" max="8452" width="10" style="31" customWidth="1"/>
    <col min="8453" max="8453" width="11.5703125" style="31" customWidth="1"/>
    <col min="8454" max="8454" width="18.5703125" style="31" customWidth="1"/>
    <col min="8455" max="8455" width="9.42578125" style="31" bestFit="1" customWidth="1"/>
    <col min="8456" max="8456" width="14.7109375" style="31" customWidth="1"/>
    <col min="8457" max="8457" width="37.28515625" style="31" customWidth="1"/>
    <col min="8458" max="8458" width="9.140625" style="31"/>
    <col min="8459" max="8459" width="15.85546875" style="31" customWidth="1"/>
    <col min="8460" max="8703" width="9.140625" style="31"/>
    <col min="8704" max="8704" width="7.42578125" style="31" customWidth="1"/>
    <col min="8705" max="8705" width="4.28515625" style="31" customWidth="1"/>
    <col min="8706" max="8706" width="54.7109375" style="31" customWidth="1"/>
    <col min="8707" max="8707" width="8.85546875" style="31" customWidth="1"/>
    <col min="8708" max="8708" width="10" style="31" customWidth="1"/>
    <col min="8709" max="8709" width="11.5703125" style="31" customWidth="1"/>
    <col min="8710" max="8710" width="18.5703125" style="31" customWidth="1"/>
    <col min="8711" max="8711" width="9.42578125" style="31" bestFit="1" customWidth="1"/>
    <col min="8712" max="8712" width="14.7109375" style="31" customWidth="1"/>
    <col min="8713" max="8713" width="37.28515625" style="31" customWidth="1"/>
    <col min="8714" max="8714" width="9.140625" style="31"/>
    <col min="8715" max="8715" width="15.85546875" style="31" customWidth="1"/>
    <col min="8716" max="8959" width="9.140625" style="31"/>
    <col min="8960" max="8960" width="7.42578125" style="31" customWidth="1"/>
    <col min="8961" max="8961" width="4.28515625" style="31" customWidth="1"/>
    <col min="8962" max="8962" width="54.7109375" style="31" customWidth="1"/>
    <col min="8963" max="8963" width="8.85546875" style="31" customWidth="1"/>
    <col min="8964" max="8964" width="10" style="31" customWidth="1"/>
    <col min="8965" max="8965" width="11.5703125" style="31" customWidth="1"/>
    <col min="8966" max="8966" width="18.5703125" style="31" customWidth="1"/>
    <col min="8967" max="8967" width="9.42578125" style="31" bestFit="1" customWidth="1"/>
    <col min="8968" max="8968" width="14.7109375" style="31" customWidth="1"/>
    <col min="8969" max="8969" width="37.28515625" style="31" customWidth="1"/>
    <col min="8970" max="8970" width="9.140625" style="31"/>
    <col min="8971" max="8971" width="15.85546875" style="31" customWidth="1"/>
    <col min="8972" max="9215" width="9.140625" style="31"/>
    <col min="9216" max="9216" width="7.42578125" style="31" customWidth="1"/>
    <col min="9217" max="9217" width="4.28515625" style="31" customWidth="1"/>
    <col min="9218" max="9218" width="54.7109375" style="31" customWidth="1"/>
    <col min="9219" max="9219" width="8.85546875" style="31" customWidth="1"/>
    <col min="9220" max="9220" width="10" style="31" customWidth="1"/>
    <col min="9221" max="9221" width="11.5703125" style="31" customWidth="1"/>
    <col min="9222" max="9222" width="18.5703125" style="31" customWidth="1"/>
    <col min="9223" max="9223" width="9.42578125" style="31" bestFit="1" customWidth="1"/>
    <col min="9224" max="9224" width="14.7109375" style="31" customWidth="1"/>
    <col min="9225" max="9225" width="37.28515625" style="31" customWidth="1"/>
    <col min="9226" max="9226" width="9.140625" style="31"/>
    <col min="9227" max="9227" width="15.85546875" style="31" customWidth="1"/>
    <col min="9228" max="9471" width="9.140625" style="31"/>
    <col min="9472" max="9472" width="7.42578125" style="31" customWidth="1"/>
    <col min="9473" max="9473" width="4.28515625" style="31" customWidth="1"/>
    <col min="9474" max="9474" width="54.7109375" style="31" customWidth="1"/>
    <col min="9475" max="9475" width="8.85546875" style="31" customWidth="1"/>
    <col min="9476" max="9476" width="10" style="31" customWidth="1"/>
    <col min="9477" max="9477" width="11.5703125" style="31" customWidth="1"/>
    <col min="9478" max="9478" width="18.5703125" style="31" customWidth="1"/>
    <col min="9479" max="9479" width="9.42578125" style="31" bestFit="1" customWidth="1"/>
    <col min="9480" max="9480" width="14.7109375" style="31" customWidth="1"/>
    <col min="9481" max="9481" width="37.28515625" style="31" customWidth="1"/>
    <col min="9482" max="9482" width="9.140625" style="31"/>
    <col min="9483" max="9483" width="15.85546875" style="31" customWidth="1"/>
    <col min="9484" max="9727" width="9.140625" style="31"/>
    <col min="9728" max="9728" width="7.42578125" style="31" customWidth="1"/>
    <col min="9729" max="9729" width="4.28515625" style="31" customWidth="1"/>
    <col min="9730" max="9730" width="54.7109375" style="31" customWidth="1"/>
    <col min="9731" max="9731" width="8.85546875" style="31" customWidth="1"/>
    <col min="9732" max="9732" width="10" style="31" customWidth="1"/>
    <col min="9733" max="9733" width="11.5703125" style="31" customWidth="1"/>
    <col min="9734" max="9734" width="18.5703125" style="31" customWidth="1"/>
    <col min="9735" max="9735" width="9.42578125" style="31" bestFit="1" customWidth="1"/>
    <col min="9736" max="9736" width="14.7109375" style="31" customWidth="1"/>
    <col min="9737" max="9737" width="37.28515625" style="31" customWidth="1"/>
    <col min="9738" max="9738" width="9.140625" style="31"/>
    <col min="9739" max="9739" width="15.85546875" style="31" customWidth="1"/>
    <col min="9740" max="9983" width="9.140625" style="31"/>
    <col min="9984" max="9984" width="7.42578125" style="31" customWidth="1"/>
    <col min="9985" max="9985" width="4.28515625" style="31" customWidth="1"/>
    <col min="9986" max="9986" width="54.7109375" style="31" customWidth="1"/>
    <col min="9987" max="9987" width="8.85546875" style="31" customWidth="1"/>
    <col min="9988" max="9988" width="10" style="31" customWidth="1"/>
    <col min="9989" max="9989" width="11.5703125" style="31" customWidth="1"/>
    <col min="9990" max="9990" width="18.5703125" style="31" customWidth="1"/>
    <col min="9991" max="9991" width="9.42578125" style="31" bestFit="1" customWidth="1"/>
    <col min="9992" max="9992" width="14.7109375" style="31" customWidth="1"/>
    <col min="9993" max="9993" width="37.28515625" style="31" customWidth="1"/>
    <col min="9994" max="9994" width="9.140625" style="31"/>
    <col min="9995" max="9995" width="15.85546875" style="31" customWidth="1"/>
    <col min="9996" max="10239" width="9.140625" style="31"/>
    <col min="10240" max="10240" width="7.42578125" style="31" customWidth="1"/>
    <col min="10241" max="10241" width="4.28515625" style="31" customWidth="1"/>
    <col min="10242" max="10242" width="54.7109375" style="31" customWidth="1"/>
    <col min="10243" max="10243" width="8.85546875" style="31" customWidth="1"/>
    <col min="10244" max="10244" width="10" style="31" customWidth="1"/>
    <col min="10245" max="10245" width="11.5703125" style="31" customWidth="1"/>
    <col min="10246" max="10246" width="18.5703125" style="31" customWidth="1"/>
    <col min="10247" max="10247" width="9.42578125" style="31" bestFit="1" customWidth="1"/>
    <col min="10248" max="10248" width="14.7109375" style="31" customWidth="1"/>
    <col min="10249" max="10249" width="37.28515625" style="31" customWidth="1"/>
    <col min="10250" max="10250" width="9.140625" style="31"/>
    <col min="10251" max="10251" width="15.85546875" style="31" customWidth="1"/>
    <col min="10252" max="10495" width="9.140625" style="31"/>
    <col min="10496" max="10496" width="7.42578125" style="31" customWidth="1"/>
    <col min="10497" max="10497" width="4.28515625" style="31" customWidth="1"/>
    <col min="10498" max="10498" width="54.7109375" style="31" customWidth="1"/>
    <col min="10499" max="10499" width="8.85546875" style="31" customWidth="1"/>
    <col min="10500" max="10500" width="10" style="31" customWidth="1"/>
    <col min="10501" max="10501" width="11.5703125" style="31" customWidth="1"/>
    <col min="10502" max="10502" width="18.5703125" style="31" customWidth="1"/>
    <col min="10503" max="10503" width="9.42578125" style="31" bestFit="1" customWidth="1"/>
    <col min="10504" max="10504" width="14.7109375" style="31" customWidth="1"/>
    <col min="10505" max="10505" width="37.28515625" style="31" customWidth="1"/>
    <col min="10506" max="10506" width="9.140625" style="31"/>
    <col min="10507" max="10507" width="15.85546875" style="31" customWidth="1"/>
    <col min="10508" max="10751" width="9.140625" style="31"/>
    <col min="10752" max="10752" width="7.42578125" style="31" customWidth="1"/>
    <col min="10753" max="10753" width="4.28515625" style="31" customWidth="1"/>
    <col min="10754" max="10754" width="54.7109375" style="31" customWidth="1"/>
    <col min="10755" max="10755" width="8.85546875" style="31" customWidth="1"/>
    <col min="10756" max="10756" width="10" style="31" customWidth="1"/>
    <col min="10757" max="10757" width="11.5703125" style="31" customWidth="1"/>
    <col min="10758" max="10758" width="18.5703125" style="31" customWidth="1"/>
    <col min="10759" max="10759" width="9.42578125" style="31" bestFit="1" customWidth="1"/>
    <col min="10760" max="10760" width="14.7109375" style="31" customWidth="1"/>
    <col min="10761" max="10761" width="37.28515625" style="31" customWidth="1"/>
    <col min="10762" max="10762" width="9.140625" style="31"/>
    <col min="10763" max="10763" width="15.85546875" style="31" customWidth="1"/>
    <col min="10764" max="11007" width="9.140625" style="31"/>
    <col min="11008" max="11008" width="7.42578125" style="31" customWidth="1"/>
    <col min="11009" max="11009" width="4.28515625" style="31" customWidth="1"/>
    <col min="11010" max="11010" width="54.7109375" style="31" customWidth="1"/>
    <col min="11011" max="11011" width="8.85546875" style="31" customWidth="1"/>
    <col min="11012" max="11012" width="10" style="31" customWidth="1"/>
    <col min="11013" max="11013" width="11.5703125" style="31" customWidth="1"/>
    <col min="11014" max="11014" width="18.5703125" style="31" customWidth="1"/>
    <col min="11015" max="11015" width="9.42578125" style="31" bestFit="1" customWidth="1"/>
    <col min="11016" max="11016" width="14.7109375" style="31" customWidth="1"/>
    <col min="11017" max="11017" width="37.28515625" style="31" customWidth="1"/>
    <col min="11018" max="11018" width="9.140625" style="31"/>
    <col min="11019" max="11019" width="15.85546875" style="31" customWidth="1"/>
    <col min="11020" max="11263" width="9.140625" style="31"/>
    <col min="11264" max="11264" width="7.42578125" style="31" customWidth="1"/>
    <col min="11265" max="11265" width="4.28515625" style="31" customWidth="1"/>
    <col min="11266" max="11266" width="54.7109375" style="31" customWidth="1"/>
    <col min="11267" max="11267" width="8.85546875" style="31" customWidth="1"/>
    <col min="11268" max="11268" width="10" style="31" customWidth="1"/>
    <col min="11269" max="11269" width="11.5703125" style="31" customWidth="1"/>
    <col min="11270" max="11270" width="18.5703125" style="31" customWidth="1"/>
    <col min="11271" max="11271" width="9.42578125" style="31" bestFit="1" customWidth="1"/>
    <col min="11272" max="11272" width="14.7109375" style="31" customWidth="1"/>
    <col min="11273" max="11273" width="37.28515625" style="31" customWidth="1"/>
    <col min="11274" max="11274" width="9.140625" style="31"/>
    <col min="11275" max="11275" width="15.85546875" style="31" customWidth="1"/>
    <col min="11276" max="11519" width="9.140625" style="31"/>
    <col min="11520" max="11520" width="7.42578125" style="31" customWidth="1"/>
    <col min="11521" max="11521" width="4.28515625" style="31" customWidth="1"/>
    <col min="11522" max="11522" width="54.7109375" style="31" customWidth="1"/>
    <col min="11523" max="11523" width="8.85546875" style="31" customWidth="1"/>
    <col min="11524" max="11524" width="10" style="31" customWidth="1"/>
    <col min="11525" max="11525" width="11.5703125" style="31" customWidth="1"/>
    <col min="11526" max="11526" width="18.5703125" style="31" customWidth="1"/>
    <col min="11527" max="11527" width="9.42578125" style="31" bestFit="1" customWidth="1"/>
    <col min="11528" max="11528" width="14.7109375" style="31" customWidth="1"/>
    <col min="11529" max="11529" width="37.28515625" style="31" customWidth="1"/>
    <col min="11530" max="11530" width="9.140625" style="31"/>
    <col min="11531" max="11531" width="15.85546875" style="31" customWidth="1"/>
    <col min="11532" max="11775" width="9.140625" style="31"/>
    <col min="11776" max="11776" width="7.42578125" style="31" customWidth="1"/>
    <col min="11777" max="11777" width="4.28515625" style="31" customWidth="1"/>
    <col min="11778" max="11778" width="54.7109375" style="31" customWidth="1"/>
    <col min="11779" max="11779" width="8.85546875" style="31" customWidth="1"/>
    <col min="11780" max="11780" width="10" style="31" customWidth="1"/>
    <col min="11781" max="11781" width="11.5703125" style="31" customWidth="1"/>
    <col min="11782" max="11782" width="18.5703125" style="31" customWidth="1"/>
    <col min="11783" max="11783" width="9.42578125" style="31" bestFit="1" customWidth="1"/>
    <col min="11784" max="11784" width="14.7109375" style="31" customWidth="1"/>
    <col min="11785" max="11785" width="37.28515625" style="31" customWidth="1"/>
    <col min="11786" max="11786" width="9.140625" style="31"/>
    <col min="11787" max="11787" width="15.85546875" style="31" customWidth="1"/>
    <col min="11788" max="12031" width="9.140625" style="31"/>
    <col min="12032" max="12032" width="7.42578125" style="31" customWidth="1"/>
    <col min="12033" max="12033" width="4.28515625" style="31" customWidth="1"/>
    <col min="12034" max="12034" width="54.7109375" style="31" customWidth="1"/>
    <col min="12035" max="12035" width="8.85546875" style="31" customWidth="1"/>
    <col min="12036" max="12036" width="10" style="31" customWidth="1"/>
    <col min="12037" max="12037" width="11.5703125" style="31" customWidth="1"/>
    <col min="12038" max="12038" width="18.5703125" style="31" customWidth="1"/>
    <col min="12039" max="12039" width="9.42578125" style="31" bestFit="1" customWidth="1"/>
    <col min="12040" max="12040" width="14.7109375" style="31" customWidth="1"/>
    <col min="12041" max="12041" width="37.28515625" style="31" customWidth="1"/>
    <col min="12042" max="12042" width="9.140625" style="31"/>
    <col min="12043" max="12043" width="15.85546875" style="31" customWidth="1"/>
    <col min="12044" max="12287" width="9.140625" style="31"/>
    <col min="12288" max="12288" width="7.42578125" style="31" customWidth="1"/>
    <col min="12289" max="12289" width="4.28515625" style="31" customWidth="1"/>
    <col min="12290" max="12290" width="54.7109375" style="31" customWidth="1"/>
    <col min="12291" max="12291" width="8.85546875" style="31" customWidth="1"/>
    <col min="12292" max="12292" width="10" style="31" customWidth="1"/>
    <col min="12293" max="12293" width="11.5703125" style="31" customWidth="1"/>
    <col min="12294" max="12294" width="18.5703125" style="31" customWidth="1"/>
    <col min="12295" max="12295" width="9.42578125" style="31" bestFit="1" customWidth="1"/>
    <col min="12296" max="12296" width="14.7109375" style="31" customWidth="1"/>
    <col min="12297" max="12297" width="37.28515625" style="31" customWidth="1"/>
    <col min="12298" max="12298" width="9.140625" style="31"/>
    <col min="12299" max="12299" width="15.85546875" style="31" customWidth="1"/>
    <col min="12300" max="12543" width="9.140625" style="31"/>
    <col min="12544" max="12544" width="7.42578125" style="31" customWidth="1"/>
    <col min="12545" max="12545" width="4.28515625" style="31" customWidth="1"/>
    <col min="12546" max="12546" width="54.7109375" style="31" customWidth="1"/>
    <col min="12547" max="12547" width="8.85546875" style="31" customWidth="1"/>
    <col min="12548" max="12548" width="10" style="31" customWidth="1"/>
    <col min="12549" max="12549" width="11.5703125" style="31" customWidth="1"/>
    <col min="12550" max="12550" width="18.5703125" style="31" customWidth="1"/>
    <col min="12551" max="12551" width="9.42578125" style="31" bestFit="1" customWidth="1"/>
    <col min="12552" max="12552" width="14.7109375" style="31" customWidth="1"/>
    <col min="12553" max="12553" width="37.28515625" style="31" customWidth="1"/>
    <col min="12554" max="12554" width="9.140625" style="31"/>
    <col min="12555" max="12555" width="15.85546875" style="31" customWidth="1"/>
    <col min="12556" max="12799" width="9.140625" style="31"/>
    <col min="12800" max="12800" width="7.42578125" style="31" customWidth="1"/>
    <col min="12801" max="12801" width="4.28515625" style="31" customWidth="1"/>
    <col min="12802" max="12802" width="54.7109375" style="31" customWidth="1"/>
    <col min="12803" max="12803" width="8.85546875" style="31" customWidth="1"/>
    <col min="12804" max="12804" width="10" style="31" customWidth="1"/>
    <col min="12805" max="12805" width="11.5703125" style="31" customWidth="1"/>
    <col min="12806" max="12806" width="18.5703125" style="31" customWidth="1"/>
    <col min="12807" max="12807" width="9.42578125" style="31" bestFit="1" customWidth="1"/>
    <col min="12808" max="12808" width="14.7109375" style="31" customWidth="1"/>
    <col min="12809" max="12809" width="37.28515625" style="31" customWidth="1"/>
    <col min="12810" max="12810" width="9.140625" style="31"/>
    <col min="12811" max="12811" width="15.85546875" style="31" customWidth="1"/>
    <col min="12812" max="13055" width="9.140625" style="31"/>
    <col min="13056" max="13056" width="7.42578125" style="31" customWidth="1"/>
    <col min="13057" max="13057" width="4.28515625" style="31" customWidth="1"/>
    <col min="13058" max="13058" width="54.7109375" style="31" customWidth="1"/>
    <col min="13059" max="13059" width="8.85546875" style="31" customWidth="1"/>
    <col min="13060" max="13060" width="10" style="31" customWidth="1"/>
    <col min="13061" max="13061" width="11.5703125" style="31" customWidth="1"/>
    <col min="13062" max="13062" width="18.5703125" style="31" customWidth="1"/>
    <col min="13063" max="13063" width="9.42578125" style="31" bestFit="1" customWidth="1"/>
    <col min="13064" max="13064" width="14.7109375" style="31" customWidth="1"/>
    <col min="13065" max="13065" width="37.28515625" style="31" customWidth="1"/>
    <col min="13066" max="13066" width="9.140625" style="31"/>
    <col min="13067" max="13067" width="15.85546875" style="31" customWidth="1"/>
    <col min="13068" max="13311" width="9.140625" style="31"/>
    <col min="13312" max="13312" width="7.42578125" style="31" customWidth="1"/>
    <col min="13313" max="13313" width="4.28515625" style="31" customWidth="1"/>
    <col min="13314" max="13314" width="54.7109375" style="31" customWidth="1"/>
    <col min="13315" max="13315" width="8.85546875" style="31" customWidth="1"/>
    <col min="13316" max="13316" width="10" style="31" customWidth="1"/>
    <col min="13317" max="13317" width="11.5703125" style="31" customWidth="1"/>
    <col min="13318" max="13318" width="18.5703125" style="31" customWidth="1"/>
    <col min="13319" max="13319" width="9.42578125" style="31" bestFit="1" customWidth="1"/>
    <col min="13320" max="13320" width="14.7109375" style="31" customWidth="1"/>
    <col min="13321" max="13321" width="37.28515625" style="31" customWidth="1"/>
    <col min="13322" max="13322" width="9.140625" style="31"/>
    <col min="13323" max="13323" width="15.85546875" style="31" customWidth="1"/>
    <col min="13324" max="13567" width="9.140625" style="31"/>
    <col min="13568" max="13568" width="7.42578125" style="31" customWidth="1"/>
    <col min="13569" max="13569" width="4.28515625" style="31" customWidth="1"/>
    <col min="13570" max="13570" width="54.7109375" style="31" customWidth="1"/>
    <col min="13571" max="13571" width="8.85546875" style="31" customWidth="1"/>
    <col min="13572" max="13572" width="10" style="31" customWidth="1"/>
    <col min="13573" max="13573" width="11.5703125" style="31" customWidth="1"/>
    <col min="13574" max="13574" width="18.5703125" style="31" customWidth="1"/>
    <col min="13575" max="13575" width="9.42578125" style="31" bestFit="1" customWidth="1"/>
    <col min="13576" max="13576" width="14.7109375" style="31" customWidth="1"/>
    <col min="13577" max="13577" width="37.28515625" style="31" customWidth="1"/>
    <col min="13578" max="13578" width="9.140625" style="31"/>
    <col min="13579" max="13579" width="15.85546875" style="31" customWidth="1"/>
    <col min="13580" max="13823" width="9.140625" style="31"/>
    <col min="13824" max="13824" width="7.42578125" style="31" customWidth="1"/>
    <col min="13825" max="13825" width="4.28515625" style="31" customWidth="1"/>
    <col min="13826" max="13826" width="54.7109375" style="31" customWidth="1"/>
    <col min="13827" max="13827" width="8.85546875" style="31" customWidth="1"/>
    <col min="13828" max="13828" width="10" style="31" customWidth="1"/>
    <col min="13829" max="13829" width="11.5703125" style="31" customWidth="1"/>
    <col min="13830" max="13830" width="18.5703125" style="31" customWidth="1"/>
    <col min="13831" max="13831" width="9.42578125" style="31" bestFit="1" customWidth="1"/>
    <col min="13832" max="13832" width="14.7109375" style="31" customWidth="1"/>
    <col min="13833" max="13833" width="37.28515625" style="31" customWidth="1"/>
    <col min="13834" max="13834" width="9.140625" style="31"/>
    <col min="13835" max="13835" width="15.85546875" style="31" customWidth="1"/>
    <col min="13836" max="14079" width="9.140625" style="31"/>
    <col min="14080" max="14080" width="7.42578125" style="31" customWidth="1"/>
    <col min="14081" max="14081" width="4.28515625" style="31" customWidth="1"/>
    <col min="14082" max="14082" width="54.7109375" style="31" customWidth="1"/>
    <col min="14083" max="14083" width="8.85546875" style="31" customWidth="1"/>
    <col min="14084" max="14084" width="10" style="31" customWidth="1"/>
    <col min="14085" max="14085" width="11.5703125" style="31" customWidth="1"/>
    <col min="14086" max="14086" width="18.5703125" style="31" customWidth="1"/>
    <col min="14087" max="14087" width="9.42578125" style="31" bestFit="1" customWidth="1"/>
    <col min="14088" max="14088" width="14.7109375" style="31" customWidth="1"/>
    <col min="14089" max="14089" width="37.28515625" style="31" customWidth="1"/>
    <col min="14090" max="14090" width="9.140625" style="31"/>
    <col min="14091" max="14091" width="15.85546875" style="31" customWidth="1"/>
    <col min="14092" max="14335" width="9.140625" style="31"/>
    <col min="14336" max="14336" width="7.42578125" style="31" customWidth="1"/>
    <col min="14337" max="14337" width="4.28515625" style="31" customWidth="1"/>
    <col min="14338" max="14338" width="54.7109375" style="31" customWidth="1"/>
    <col min="14339" max="14339" width="8.85546875" style="31" customWidth="1"/>
    <col min="14340" max="14340" width="10" style="31" customWidth="1"/>
    <col min="14341" max="14341" width="11.5703125" style="31" customWidth="1"/>
    <col min="14342" max="14342" width="18.5703125" style="31" customWidth="1"/>
    <col min="14343" max="14343" width="9.42578125" style="31" bestFit="1" customWidth="1"/>
    <col min="14344" max="14344" width="14.7109375" style="31" customWidth="1"/>
    <col min="14345" max="14345" width="37.28515625" style="31" customWidth="1"/>
    <col min="14346" max="14346" width="9.140625" style="31"/>
    <col min="14347" max="14347" width="15.85546875" style="31" customWidth="1"/>
    <col min="14348" max="14591" width="9.140625" style="31"/>
    <col min="14592" max="14592" width="7.42578125" style="31" customWidth="1"/>
    <col min="14593" max="14593" width="4.28515625" style="31" customWidth="1"/>
    <col min="14594" max="14594" width="54.7109375" style="31" customWidth="1"/>
    <col min="14595" max="14595" width="8.85546875" style="31" customWidth="1"/>
    <col min="14596" max="14596" width="10" style="31" customWidth="1"/>
    <col min="14597" max="14597" width="11.5703125" style="31" customWidth="1"/>
    <col min="14598" max="14598" width="18.5703125" style="31" customWidth="1"/>
    <col min="14599" max="14599" width="9.42578125" style="31" bestFit="1" customWidth="1"/>
    <col min="14600" max="14600" width="14.7109375" style="31" customWidth="1"/>
    <col min="14601" max="14601" width="37.28515625" style="31" customWidth="1"/>
    <col min="14602" max="14602" width="9.140625" style="31"/>
    <col min="14603" max="14603" width="15.85546875" style="31" customWidth="1"/>
    <col min="14604" max="14847" width="9.140625" style="31"/>
    <col min="14848" max="14848" width="7.42578125" style="31" customWidth="1"/>
    <col min="14849" max="14849" width="4.28515625" style="31" customWidth="1"/>
    <col min="14850" max="14850" width="54.7109375" style="31" customWidth="1"/>
    <col min="14851" max="14851" width="8.85546875" style="31" customWidth="1"/>
    <col min="14852" max="14852" width="10" style="31" customWidth="1"/>
    <col min="14853" max="14853" width="11.5703125" style="31" customWidth="1"/>
    <col min="14854" max="14854" width="18.5703125" style="31" customWidth="1"/>
    <col min="14855" max="14855" width="9.42578125" style="31" bestFit="1" customWidth="1"/>
    <col min="14856" max="14856" width="14.7109375" style="31" customWidth="1"/>
    <col min="14857" max="14857" width="37.28515625" style="31" customWidth="1"/>
    <col min="14858" max="14858" width="9.140625" style="31"/>
    <col min="14859" max="14859" width="15.85546875" style="31" customWidth="1"/>
    <col min="14860" max="15103" width="9.140625" style="31"/>
    <col min="15104" max="15104" width="7.42578125" style="31" customWidth="1"/>
    <col min="15105" max="15105" width="4.28515625" style="31" customWidth="1"/>
    <col min="15106" max="15106" width="54.7109375" style="31" customWidth="1"/>
    <col min="15107" max="15107" width="8.85546875" style="31" customWidth="1"/>
    <col min="15108" max="15108" width="10" style="31" customWidth="1"/>
    <col min="15109" max="15109" width="11.5703125" style="31" customWidth="1"/>
    <col min="15110" max="15110" width="18.5703125" style="31" customWidth="1"/>
    <col min="15111" max="15111" width="9.42578125" style="31" bestFit="1" customWidth="1"/>
    <col min="15112" max="15112" width="14.7109375" style="31" customWidth="1"/>
    <col min="15113" max="15113" width="37.28515625" style="31" customWidth="1"/>
    <col min="15114" max="15114" width="9.140625" style="31"/>
    <col min="15115" max="15115" width="15.85546875" style="31" customWidth="1"/>
    <col min="15116" max="15359" width="9.140625" style="31"/>
    <col min="15360" max="15360" width="7.42578125" style="31" customWidth="1"/>
    <col min="15361" max="15361" width="4.28515625" style="31" customWidth="1"/>
    <col min="15362" max="15362" width="54.7109375" style="31" customWidth="1"/>
    <col min="15363" max="15363" width="8.85546875" style="31" customWidth="1"/>
    <col min="15364" max="15364" width="10" style="31" customWidth="1"/>
    <col min="15365" max="15365" width="11.5703125" style="31" customWidth="1"/>
    <col min="15366" max="15366" width="18.5703125" style="31" customWidth="1"/>
    <col min="15367" max="15367" width="9.42578125" style="31" bestFit="1" customWidth="1"/>
    <col min="15368" max="15368" width="14.7109375" style="31" customWidth="1"/>
    <col min="15369" max="15369" width="37.28515625" style="31" customWidth="1"/>
    <col min="15370" max="15370" width="9.140625" style="31"/>
    <col min="15371" max="15371" width="15.85546875" style="31" customWidth="1"/>
    <col min="15372" max="15615" width="9.140625" style="31"/>
    <col min="15616" max="15616" width="7.42578125" style="31" customWidth="1"/>
    <col min="15617" max="15617" width="4.28515625" style="31" customWidth="1"/>
    <col min="15618" max="15618" width="54.7109375" style="31" customWidth="1"/>
    <col min="15619" max="15619" width="8.85546875" style="31" customWidth="1"/>
    <col min="15620" max="15620" width="10" style="31" customWidth="1"/>
    <col min="15621" max="15621" width="11.5703125" style="31" customWidth="1"/>
    <col min="15622" max="15622" width="18.5703125" style="31" customWidth="1"/>
    <col min="15623" max="15623" width="9.42578125" style="31" bestFit="1" customWidth="1"/>
    <col min="15624" max="15624" width="14.7109375" style="31" customWidth="1"/>
    <col min="15625" max="15625" width="37.28515625" style="31" customWidth="1"/>
    <col min="15626" max="15626" width="9.140625" style="31"/>
    <col min="15627" max="15627" width="15.85546875" style="31" customWidth="1"/>
    <col min="15628" max="15871" width="9.140625" style="31"/>
    <col min="15872" max="15872" width="7.42578125" style="31" customWidth="1"/>
    <col min="15873" max="15873" width="4.28515625" style="31" customWidth="1"/>
    <col min="15874" max="15874" width="54.7109375" style="31" customWidth="1"/>
    <col min="15875" max="15875" width="8.85546875" style="31" customWidth="1"/>
    <col min="15876" max="15876" width="10" style="31" customWidth="1"/>
    <col min="15877" max="15877" width="11.5703125" style="31" customWidth="1"/>
    <col min="15878" max="15878" width="18.5703125" style="31" customWidth="1"/>
    <col min="15879" max="15879" width="9.42578125" style="31" bestFit="1" customWidth="1"/>
    <col min="15880" max="15880" width="14.7109375" style="31" customWidth="1"/>
    <col min="15881" max="15881" width="37.28515625" style="31" customWidth="1"/>
    <col min="15882" max="15882" width="9.140625" style="31"/>
    <col min="15883" max="15883" width="15.85546875" style="31" customWidth="1"/>
    <col min="15884" max="16127" width="9.140625" style="31"/>
    <col min="16128" max="16128" width="7.42578125" style="31" customWidth="1"/>
    <col min="16129" max="16129" width="4.28515625" style="31" customWidth="1"/>
    <col min="16130" max="16130" width="54.7109375" style="31" customWidth="1"/>
    <col min="16131" max="16131" width="8.85546875" style="31" customWidth="1"/>
    <col min="16132" max="16132" width="10" style="31" customWidth="1"/>
    <col min="16133" max="16133" width="11.5703125" style="31" customWidth="1"/>
    <col min="16134" max="16134" width="18.5703125" style="31" customWidth="1"/>
    <col min="16135" max="16135" width="9.42578125" style="31" bestFit="1" customWidth="1"/>
    <col min="16136" max="16136" width="14.7109375" style="31" customWidth="1"/>
    <col min="16137" max="16137" width="37.28515625" style="31" customWidth="1"/>
    <col min="16138" max="16138" width="9.140625" style="31"/>
    <col min="16139" max="16139" width="15.85546875" style="31" customWidth="1"/>
    <col min="16140" max="16384" width="9.140625" style="31"/>
  </cols>
  <sheetData>
    <row r="1" spans="1:9" s="18" customFormat="1" ht="45" customHeight="1" thickTop="1" thickBot="1">
      <c r="A1" s="12" t="s">
        <v>17</v>
      </c>
      <c r="B1" s="13" t="s">
        <v>18</v>
      </c>
      <c r="C1" s="14" t="s">
        <v>19</v>
      </c>
      <c r="D1" s="15" t="s">
        <v>0</v>
      </c>
      <c r="E1" s="16" t="s">
        <v>147</v>
      </c>
      <c r="F1" s="17" t="s">
        <v>21</v>
      </c>
      <c r="H1" s="19"/>
    </row>
    <row r="2" spans="1:9" s="18" customFormat="1" ht="15" customHeight="1" thickTop="1">
      <c r="A2" s="20"/>
      <c r="B2" s="21"/>
      <c r="C2" s="21"/>
      <c r="D2" s="22"/>
      <c r="E2" s="23"/>
      <c r="F2" s="24"/>
      <c r="H2" s="19"/>
    </row>
    <row r="3" spans="1:9" ht="15" customHeight="1" outlineLevel="1">
      <c r="A3" s="25" t="s">
        <v>22</v>
      </c>
      <c r="B3" s="26" t="s">
        <v>3</v>
      </c>
      <c r="C3" s="27"/>
      <c r="D3" s="28"/>
      <c r="E3" s="29"/>
      <c r="F3" s="30"/>
    </row>
    <row r="4" spans="1:9" ht="15" customHeight="1" outlineLevel="1">
      <c r="A4" s="33"/>
      <c r="B4" s="33"/>
      <c r="C4" s="27"/>
      <c r="D4" s="28"/>
      <c r="E4" s="34"/>
      <c r="F4" s="30"/>
    </row>
    <row r="5" spans="1:9" ht="177.75" customHeight="1" outlineLevel="1">
      <c r="A5" s="35" t="s">
        <v>1</v>
      </c>
      <c r="B5" s="36" t="s">
        <v>43</v>
      </c>
      <c r="C5" s="37"/>
      <c r="D5" s="38"/>
      <c r="E5" s="39"/>
      <c r="F5" s="40"/>
      <c r="H5" s="41"/>
    </row>
    <row r="6" spans="1:9" ht="15" customHeight="1" outlineLevel="1">
      <c r="A6" s="35" t="s">
        <v>2</v>
      </c>
      <c r="B6" s="36" t="s">
        <v>44</v>
      </c>
      <c r="C6" s="37"/>
      <c r="D6" s="38"/>
      <c r="E6" s="39"/>
      <c r="F6" s="40"/>
      <c r="H6" s="41"/>
    </row>
    <row r="7" spans="1:9" s="49" customFormat="1" ht="15" customHeight="1" outlineLevel="1">
      <c r="A7" s="42"/>
      <c r="B7" s="43" t="s">
        <v>45</v>
      </c>
      <c r="C7" s="44" t="s">
        <v>36</v>
      </c>
      <c r="D7" s="45">
        <v>37</v>
      </c>
      <c r="E7" s="183"/>
      <c r="F7" s="46" t="str">
        <f>IF(AND(D7&lt;&gt;"",E7&lt;&gt;""),ROUND($D7*E7,2),"-")</f>
        <v>-</v>
      </c>
      <c r="G7" s="47"/>
      <c r="H7" s="48"/>
    </row>
    <row r="8" spans="1:9" s="49" customFormat="1" ht="15" customHeight="1" outlineLevel="1">
      <c r="A8" s="42"/>
      <c r="B8" s="50"/>
      <c r="C8" s="51"/>
      <c r="D8" s="52"/>
      <c r="E8" s="53"/>
      <c r="F8" s="54"/>
      <c r="H8" s="48"/>
    </row>
    <row r="9" spans="1:9" s="49" customFormat="1" ht="15" customHeight="1" outlineLevel="1">
      <c r="A9" s="42" t="s">
        <v>31</v>
      </c>
      <c r="B9" s="55" t="s">
        <v>46</v>
      </c>
      <c r="C9" s="51"/>
      <c r="D9" s="52"/>
      <c r="E9" s="53"/>
      <c r="F9" s="54"/>
      <c r="H9" s="48"/>
    </row>
    <row r="10" spans="1:9" s="49" customFormat="1" ht="15" customHeight="1" outlineLevel="1">
      <c r="A10" s="42"/>
      <c r="B10" s="43" t="s">
        <v>45</v>
      </c>
      <c r="C10" s="44" t="s">
        <v>36</v>
      </c>
      <c r="D10" s="45">
        <v>37</v>
      </c>
      <c r="E10" s="183"/>
      <c r="F10" s="46" t="str">
        <f>IF(AND(D10&lt;&gt;"",E10&lt;&gt;""),ROUND($D10*E10,2),"-")</f>
        <v>-</v>
      </c>
      <c r="G10" s="47"/>
      <c r="H10" s="48"/>
    </row>
    <row r="11" spans="1:9" s="49" customFormat="1" ht="15" customHeight="1" outlineLevel="1">
      <c r="A11" s="42"/>
      <c r="B11" s="55"/>
      <c r="C11" s="51"/>
      <c r="D11" s="52"/>
      <c r="E11" s="53"/>
      <c r="F11" s="54"/>
      <c r="G11" s="47"/>
      <c r="H11" s="48"/>
    </row>
    <row r="12" spans="1:9" s="49" customFormat="1" ht="15" customHeight="1" outlineLevel="1">
      <c r="A12" s="42" t="s">
        <v>34</v>
      </c>
      <c r="B12" s="55" t="s">
        <v>47</v>
      </c>
      <c r="C12" s="51"/>
      <c r="D12" s="52"/>
      <c r="E12" s="53"/>
      <c r="F12" s="54"/>
      <c r="G12" s="47"/>
      <c r="H12" s="48"/>
    </row>
    <row r="13" spans="1:9" s="49" customFormat="1" ht="15" customHeight="1" outlineLevel="1">
      <c r="A13" s="42"/>
      <c r="B13" s="43" t="s">
        <v>45</v>
      </c>
      <c r="C13" s="44" t="s">
        <v>36</v>
      </c>
      <c r="D13" s="45">
        <v>135.30000000000001</v>
      </c>
      <c r="E13" s="183"/>
      <c r="F13" s="46" t="str">
        <f>IF(AND(D13&lt;&gt;"",E13&lt;&gt;""),ROUND($D13*E13,2),"-")</f>
        <v>-</v>
      </c>
      <c r="G13" s="47"/>
      <c r="H13" s="48"/>
    </row>
    <row r="14" spans="1:9" s="49" customFormat="1" ht="15" customHeight="1" outlineLevel="1">
      <c r="A14" s="56"/>
      <c r="B14" s="56"/>
      <c r="C14" s="57"/>
      <c r="D14" s="58"/>
      <c r="E14" s="59"/>
      <c r="F14" s="60"/>
      <c r="G14" s="47"/>
      <c r="H14" s="48"/>
    </row>
    <row r="15" spans="1:9" s="49" customFormat="1" ht="130.5" customHeight="1" outlineLevel="1">
      <c r="A15" s="42" t="s">
        <v>8</v>
      </c>
      <c r="B15" s="36" t="s">
        <v>117</v>
      </c>
      <c r="C15" s="61"/>
      <c r="D15" s="62"/>
      <c r="E15" s="63"/>
      <c r="F15" s="64"/>
      <c r="G15" s="47"/>
      <c r="H15" s="48"/>
      <c r="I15" s="65"/>
    </row>
    <row r="16" spans="1:9" s="49" customFormat="1" ht="15" customHeight="1" outlineLevel="1">
      <c r="A16" s="42"/>
      <c r="B16" s="43" t="s">
        <v>29</v>
      </c>
      <c r="C16" s="44" t="s">
        <v>4</v>
      </c>
      <c r="D16" s="45">
        <v>2</v>
      </c>
      <c r="E16" s="183"/>
      <c r="F16" s="66" t="str">
        <f>IF(AND(D16&lt;&gt;"",E16&lt;&gt;""),ROUND($D16*E16,2),"-")</f>
        <v>-</v>
      </c>
      <c r="G16" s="47"/>
      <c r="H16" s="48"/>
      <c r="I16" s="65"/>
    </row>
    <row r="17" spans="1:11" s="49" customFormat="1" ht="15" customHeight="1" outlineLevel="1">
      <c r="A17" s="42"/>
      <c r="F17" s="67"/>
      <c r="G17" s="47"/>
      <c r="H17" s="48"/>
      <c r="I17" s="65"/>
    </row>
    <row r="18" spans="1:11" s="49" customFormat="1" ht="174" customHeight="1" outlineLevel="1">
      <c r="A18" s="42" t="s">
        <v>9</v>
      </c>
      <c r="B18" s="68" t="s">
        <v>48</v>
      </c>
      <c r="C18" s="61"/>
      <c r="D18" s="69"/>
      <c r="E18" s="70"/>
      <c r="F18" s="71"/>
      <c r="G18" s="47"/>
      <c r="H18" s="48"/>
      <c r="K18" s="72"/>
    </row>
    <row r="19" spans="1:11" s="49" customFormat="1" ht="15" customHeight="1" outlineLevel="1">
      <c r="A19" s="42"/>
      <c r="B19" s="73" t="s">
        <v>40</v>
      </c>
      <c r="C19" s="44" t="s">
        <v>23</v>
      </c>
      <c r="D19" s="45">
        <v>27.8</v>
      </c>
      <c r="E19" s="183"/>
      <c r="F19" s="66" t="str">
        <f>IF(AND(D19&lt;&gt;"",E19&lt;&gt;""),ROUND($D19*E19,2),"-")</f>
        <v>-</v>
      </c>
      <c r="G19" s="47"/>
      <c r="H19" s="48"/>
      <c r="K19" s="72"/>
    </row>
    <row r="20" spans="1:11" s="49" customFormat="1" ht="15" customHeight="1" outlineLevel="1">
      <c r="A20" s="42"/>
      <c r="B20" s="42"/>
      <c r="C20" s="74"/>
      <c r="D20" s="69"/>
      <c r="E20" s="70"/>
      <c r="F20" s="71"/>
      <c r="G20" s="47"/>
      <c r="H20" s="48"/>
    </row>
    <row r="21" spans="1:11" s="49" customFormat="1" ht="123.75" customHeight="1" outlineLevel="1">
      <c r="A21" s="42" t="s">
        <v>10</v>
      </c>
      <c r="B21" s="75" t="s">
        <v>49</v>
      </c>
      <c r="E21" s="76"/>
      <c r="F21" s="67"/>
      <c r="G21" s="47"/>
      <c r="H21" s="48"/>
    </row>
    <row r="22" spans="1:11" s="49" customFormat="1" ht="15" customHeight="1" outlineLevel="1">
      <c r="A22" s="42"/>
      <c r="B22" s="77" t="s">
        <v>40</v>
      </c>
      <c r="C22" s="44" t="s">
        <v>23</v>
      </c>
      <c r="D22" s="45">
        <v>49.7</v>
      </c>
      <c r="E22" s="183"/>
      <c r="F22" s="66" t="str">
        <f>IF(AND(D22&lt;&gt;"",E22&lt;&gt;""),ROUND($D22*E22,2),"-")</f>
        <v>-</v>
      </c>
      <c r="G22" s="47"/>
      <c r="H22" s="48"/>
    </row>
    <row r="23" spans="1:11" s="49" customFormat="1" ht="15" customHeight="1" outlineLevel="1">
      <c r="A23" s="42"/>
      <c r="B23" s="36"/>
      <c r="C23" s="61"/>
      <c r="D23" s="69"/>
      <c r="E23" s="70"/>
      <c r="F23" s="71"/>
      <c r="G23" s="47"/>
      <c r="H23" s="48"/>
    </row>
    <row r="24" spans="1:11" s="49" customFormat="1" outlineLevel="1">
      <c r="A24" s="42" t="s">
        <v>11</v>
      </c>
      <c r="B24" s="78" t="s">
        <v>50</v>
      </c>
      <c r="C24" s="79"/>
      <c r="D24" s="80"/>
      <c r="E24" s="80"/>
      <c r="F24" s="81"/>
      <c r="G24" s="47"/>
      <c r="H24" s="48"/>
    </row>
    <row r="25" spans="1:11" s="49" customFormat="1" ht="15" customHeight="1" outlineLevel="1">
      <c r="A25" s="42"/>
      <c r="B25" s="82" t="s">
        <v>40</v>
      </c>
      <c r="C25" s="44" t="s">
        <v>23</v>
      </c>
      <c r="D25" s="45">
        <v>25</v>
      </c>
      <c r="E25" s="183"/>
      <c r="F25" s="66" t="str">
        <f>IF(AND(D25&lt;&gt;"",E25&lt;&gt;""),ROUND($D25*E25,2),"-")</f>
        <v>-</v>
      </c>
      <c r="G25" s="47"/>
      <c r="H25" s="48"/>
    </row>
    <row r="26" spans="1:11" s="49" customFormat="1" ht="15" customHeight="1" outlineLevel="1">
      <c r="A26" s="42"/>
      <c r="B26" s="83"/>
      <c r="C26" s="51"/>
      <c r="D26" s="52"/>
      <c r="E26" s="53"/>
      <c r="F26" s="84"/>
      <c r="G26" s="47"/>
      <c r="H26" s="48"/>
    </row>
    <row r="27" spans="1:11" s="49" customFormat="1" ht="15" customHeight="1" outlineLevel="1">
      <c r="A27" s="42"/>
      <c r="B27" s="83"/>
      <c r="C27" s="51"/>
      <c r="D27" s="52"/>
      <c r="E27" s="53"/>
      <c r="F27" s="84"/>
      <c r="G27" s="47"/>
      <c r="H27" s="48"/>
    </row>
    <row r="28" spans="1:11" s="49" customFormat="1" ht="15" customHeight="1" outlineLevel="1">
      <c r="A28" s="42"/>
      <c r="B28" s="83"/>
      <c r="C28" s="51"/>
      <c r="D28" s="52"/>
      <c r="E28" s="53"/>
      <c r="F28" s="84"/>
      <c r="G28" s="47"/>
      <c r="H28" s="48"/>
    </row>
    <row r="29" spans="1:11" s="49" customFormat="1" ht="15" customHeight="1" outlineLevel="1">
      <c r="A29" s="42"/>
      <c r="B29" s="83"/>
      <c r="C29" s="51"/>
      <c r="D29" s="52"/>
      <c r="E29" s="53"/>
      <c r="F29" s="84"/>
      <c r="G29" s="47"/>
      <c r="H29" s="48"/>
    </row>
    <row r="30" spans="1:11" s="49" customFormat="1" ht="15" customHeight="1" outlineLevel="1" thickBot="1">
      <c r="A30" s="42"/>
      <c r="B30" s="83"/>
      <c r="C30" s="51"/>
      <c r="D30" s="52"/>
      <c r="E30" s="53"/>
      <c r="F30" s="84"/>
      <c r="G30" s="47"/>
      <c r="H30" s="48"/>
    </row>
    <row r="31" spans="1:11" s="18" customFormat="1" ht="45" customHeight="1" thickTop="1" thickBot="1">
      <c r="A31" s="12" t="s">
        <v>17</v>
      </c>
      <c r="B31" s="13" t="s">
        <v>18</v>
      </c>
      <c r="C31" s="14" t="s">
        <v>19</v>
      </c>
      <c r="D31" s="15" t="s">
        <v>0</v>
      </c>
      <c r="E31" s="16" t="s">
        <v>20</v>
      </c>
      <c r="F31" s="17" t="s">
        <v>21</v>
      </c>
      <c r="G31" s="47"/>
      <c r="H31" s="19"/>
    </row>
    <row r="32" spans="1:11" s="18" customFormat="1" ht="15" customHeight="1" thickTop="1">
      <c r="A32" s="20"/>
      <c r="B32" s="21"/>
      <c r="C32" s="21"/>
      <c r="D32" s="22"/>
      <c r="E32" s="23"/>
      <c r="F32" s="24"/>
      <c r="G32" s="47"/>
      <c r="H32" s="19"/>
    </row>
    <row r="33" spans="1:15" s="49" customFormat="1" ht="87.6" customHeight="1" outlineLevel="1">
      <c r="A33" s="42" t="s">
        <v>12</v>
      </c>
      <c r="B33" s="85" t="s">
        <v>51</v>
      </c>
      <c r="C33" s="86"/>
      <c r="D33" s="62"/>
      <c r="E33" s="63"/>
      <c r="F33" s="87"/>
      <c r="G33" s="47"/>
      <c r="H33" s="48"/>
      <c r="I33" s="88"/>
      <c r="J33" s="88"/>
      <c r="K33" s="88"/>
      <c r="L33" s="88"/>
      <c r="M33" s="88"/>
      <c r="N33" s="88"/>
      <c r="O33" s="88"/>
    </row>
    <row r="34" spans="1:15" s="49" customFormat="1" ht="15" customHeight="1" outlineLevel="1">
      <c r="A34" s="42"/>
      <c r="B34" s="82" t="s">
        <v>29</v>
      </c>
      <c r="C34" s="89" t="s">
        <v>4</v>
      </c>
      <c r="D34" s="45">
        <v>2</v>
      </c>
      <c r="E34" s="183"/>
      <c r="F34" s="90" t="str">
        <f>IF(AND(D34&lt;&gt;"",E34&lt;&gt;""),ROUND($D34*E34,2),"-")</f>
        <v>-</v>
      </c>
      <c r="G34" s="47"/>
      <c r="H34" s="48"/>
      <c r="I34" s="88"/>
      <c r="J34" s="88"/>
      <c r="K34" s="88"/>
      <c r="L34" s="88"/>
      <c r="M34" s="88"/>
      <c r="N34" s="88"/>
      <c r="O34" s="88"/>
    </row>
    <row r="35" spans="1:15" s="49" customFormat="1" ht="15" customHeight="1" outlineLevel="1">
      <c r="A35" s="42"/>
      <c r="B35" s="91"/>
      <c r="C35" s="92"/>
      <c r="D35" s="93"/>
      <c r="E35" s="94"/>
      <c r="F35" s="95"/>
      <c r="G35" s="47"/>
      <c r="H35" s="48"/>
      <c r="I35" s="88"/>
      <c r="J35" s="88"/>
      <c r="K35" s="88"/>
      <c r="L35" s="88"/>
      <c r="M35" s="88"/>
      <c r="N35" s="88"/>
      <c r="O35" s="88"/>
    </row>
    <row r="36" spans="1:15" s="49" customFormat="1" ht="43.9" customHeight="1" outlineLevel="1">
      <c r="A36" s="42" t="s">
        <v>13</v>
      </c>
      <c r="B36" s="96" t="s">
        <v>52</v>
      </c>
      <c r="C36" s="86"/>
      <c r="D36" s="62"/>
      <c r="E36" s="97"/>
      <c r="F36" s="98"/>
      <c r="G36" s="47"/>
      <c r="H36" s="48"/>
      <c r="I36" s="88"/>
      <c r="J36" s="88"/>
      <c r="K36" s="88"/>
      <c r="L36" s="88"/>
      <c r="M36" s="88"/>
      <c r="N36" s="88"/>
      <c r="O36" s="88"/>
    </row>
    <row r="37" spans="1:15" s="49" customFormat="1" ht="15" customHeight="1" outlineLevel="1">
      <c r="A37" s="42"/>
      <c r="B37" s="99" t="s">
        <v>29</v>
      </c>
      <c r="C37" s="89" t="s">
        <v>4</v>
      </c>
      <c r="D37" s="45">
        <v>4</v>
      </c>
      <c r="E37" s="183"/>
      <c r="F37" s="90" t="str">
        <f>IF(AND(D37&lt;&gt;"",E37&lt;&gt;""),ROUND($D37*E37,2),"-")</f>
        <v>-</v>
      </c>
      <c r="G37" s="47"/>
      <c r="H37" s="48"/>
      <c r="I37" s="88"/>
      <c r="J37" s="88"/>
      <c r="K37" s="88"/>
      <c r="L37" s="88"/>
      <c r="M37" s="88"/>
      <c r="N37" s="88"/>
      <c r="O37" s="88"/>
    </row>
    <row r="38" spans="1:15" s="49" customFormat="1" ht="15" customHeight="1" outlineLevel="1">
      <c r="A38" s="42"/>
      <c r="B38" s="100"/>
      <c r="C38" s="61"/>
      <c r="D38" s="69"/>
      <c r="E38" s="70"/>
      <c r="F38" s="71"/>
      <c r="G38" s="47"/>
      <c r="H38" s="48"/>
    </row>
    <row r="39" spans="1:15" s="49" customFormat="1" ht="29.45" customHeight="1" outlineLevel="1">
      <c r="A39" s="42" t="s">
        <v>14</v>
      </c>
      <c r="B39" s="36" t="s">
        <v>141</v>
      </c>
      <c r="E39" s="76"/>
      <c r="F39" s="67"/>
      <c r="G39" s="47"/>
      <c r="H39" s="48"/>
    </row>
    <row r="40" spans="1:15" s="49" customFormat="1" ht="15" customHeight="1" outlineLevel="1">
      <c r="A40" s="42"/>
      <c r="B40" s="101" t="s">
        <v>148</v>
      </c>
      <c r="C40" s="44" t="s">
        <v>149</v>
      </c>
      <c r="D40" s="45">
        <v>1</v>
      </c>
      <c r="E40" s="183"/>
      <c r="F40" s="66" t="str">
        <f>IF(AND(D40&lt;&gt;"",E40&lt;&gt;""),ROUND($D40*E40,2),"-")</f>
        <v>-</v>
      </c>
      <c r="G40" s="47"/>
      <c r="H40" s="48"/>
    </row>
    <row r="41" spans="1:15" ht="6.95" customHeight="1" outlineLevel="1">
      <c r="B41" s="103"/>
      <c r="C41" s="104"/>
      <c r="D41" s="105"/>
      <c r="E41" s="102"/>
      <c r="F41" s="102"/>
      <c r="G41" s="47"/>
    </row>
    <row r="42" spans="1:15" s="49" customFormat="1" ht="15" customHeight="1" outlineLevel="1">
      <c r="A42" s="106"/>
      <c r="B42" s="107" t="s">
        <v>24</v>
      </c>
      <c r="C42" s="108"/>
      <c r="D42" s="108"/>
      <c r="E42" s="109"/>
      <c r="F42" s="110">
        <f>SUM(F7:F40)</f>
        <v>0</v>
      </c>
      <c r="G42" s="47"/>
      <c r="H42" s="48"/>
    </row>
    <row r="43" spans="1:15" s="49" customFormat="1" ht="15" customHeight="1" outlineLevel="1">
      <c r="A43" s="42"/>
      <c r="B43" s="111"/>
      <c r="C43" s="111"/>
      <c r="D43" s="111"/>
      <c r="E43" s="53"/>
      <c r="F43" s="112"/>
      <c r="G43" s="47"/>
      <c r="H43" s="48"/>
    </row>
    <row r="44" spans="1:15" s="49" customFormat="1" ht="15" customHeight="1" outlineLevel="1">
      <c r="A44" s="42"/>
      <c r="B44" s="111"/>
      <c r="C44" s="111"/>
      <c r="D44" s="111"/>
      <c r="E44" s="53"/>
      <c r="F44" s="112"/>
      <c r="G44" s="47"/>
      <c r="H44" s="48"/>
    </row>
    <row r="45" spans="1:15" s="49" customFormat="1" ht="15" customHeight="1" outlineLevel="1">
      <c r="A45" s="42"/>
      <c r="B45" s="111"/>
      <c r="C45" s="111"/>
      <c r="D45" s="111"/>
      <c r="E45" s="53"/>
      <c r="F45" s="112"/>
      <c r="G45" s="47"/>
      <c r="H45" s="48"/>
    </row>
    <row r="46" spans="1:15" ht="18" customHeight="1" outlineLevel="1">
      <c r="A46" s="33" t="s">
        <v>25</v>
      </c>
      <c r="B46" s="113" t="s">
        <v>5</v>
      </c>
      <c r="D46" s="114"/>
      <c r="G46" s="47"/>
    </row>
    <row r="47" spans="1:15" ht="15" customHeight="1" outlineLevel="1">
      <c r="A47" s="42"/>
      <c r="B47" s="42"/>
      <c r="C47" s="116"/>
      <c r="D47" s="69"/>
      <c r="E47" s="70"/>
      <c r="F47" s="64"/>
      <c r="G47" s="47"/>
    </row>
    <row r="48" spans="1:15" s="49" customFormat="1" ht="133.9" customHeight="1" outlineLevel="1">
      <c r="A48" s="42" t="s">
        <v>1</v>
      </c>
      <c r="B48" s="36" t="s">
        <v>133</v>
      </c>
      <c r="E48" s="117"/>
      <c r="G48" s="47"/>
      <c r="H48" s="48"/>
    </row>
    <row r="49" spans="1:8" s="49" customFormat="1" ht="15" customHeight="1" outlineLevel="1">
      <c r="A49" s="42"/>
      <c r="B49" s="118" t="s">
        <v>53</v>
      </c>
      <c r="C49" s="44" t="s">
        <v>37</v>
      </c>
      <c r="D49" s="45">
        <v>8.61</v>
      </c>
      <c r="E49" s="183"/>
      <c r="F49" s="46" t="str">
        <f>IF(AND(D49&lt;&gt;"",E49&lt;&gt;""),ROUND($D49*E49,2),"-")</f>
        <v>-</v>
      </c>
      <c r="G49" s="47"/>
      <c r="H49" s="48"/>
    </row>
    <row r="50" spans="1:8" s="49" customFormat="1" ht="15" customHeight="1" outlineLevel="1">
      <c r="A50" s="119"/>
      <c r="B50" s="120"/>
      <c r="C50" s="61"/>
      <c r="D50" s="62"/>
      <c r="E50" s="63"/>
      <c r="F50" s="121"/>
      <c r="G50" s="47"/>
      <c r="H50" s="48"/>
    </row>
    <row r="51" spans="1:8" s="49" customFormat="1" ht="106.15" customHeight="1" outlineLevel="1">
      <c r="A51" s="42" t="s">
        <v>8</v>
      </c>
      <c r="B51" s="122" t="s">
        <v>54</v>
      </c>
      <c r="C51" s="116"/>
      <c r="D51" s="69"/>
      <c r="E51" s="123"/>
      <c r="F51" s="121"/>
      <c r="G51" s="47"/>
      <c r="H51" s="48"/>
    </row>
    <row r="52" spans="1:8" s="49" customFormat="1" ht="30" customHeight="1" outlineLevel="1">
      <c r="A52" s="124"/>
      <c r="B52" s="118" t="s">
        <v>55</v>
      </c>
      <c r="C52" s="125" t="s">
        <v>37</v>
      </c>
      <c r="D52" s="126">
        <v>7.43</v>
      </c>
      <c r="E52" s="183"/>
      <c r="F52" s="127" t="str">
        <f>IF(AND(D52&lt;&gt;"",E52&lt;&gt;""),ROUND($D52*E52,2),"-")</f>
        <v>-</v>
      </c>
      <c r="G52" s="47"/>
      <c r="H52" s="48"/>
    </row>
    <row r="53" spans="1:8" s="49" customFormat="1" ht="15" customHeight="1" outlineLevel="1">
      <c r="A53" s="119"/>
      <c r="B53" s="120"/>
      <c r="C53" s="61"/>
      <c r="D53" s="62"/>
      <c r="E53" s="63"/>
      <c r="F53" s="121"/>
      <c r="G53" s="47"/>
      <c r="H53" s="48"/>
    </row>
    <row r="54" spans="1:8" s="49" customFormat="1" ht="88.15" customHeight="1" outlineLevel="1">
      <c r="A54" s="42" t="s">
        <v>9</v>
      </c>
      <c r="B54" s="122" t="s">
        <v>56</v>
      </c>
      <c r="C54" s="116"/>
      <c r="D54" s="69"/>
      <c r="E54" s="70"/>
      <c r="F54" s="121"/>
      <c r="G54" s="47"/>
      <c r="H54" s="48"/>
    </row>
    <row r="55" spans="1:8" s="49" customFormat="1" ht="15" customHeight="1" outlineLevel="1">
      <c r="A55" s="42"/>
      <c r="B55" s="118" t="s">
        <v>57</v>
      </c>
      <c r="C55" s="44" t="s">
        <v>37</v>
      </c>
      <c r="D55" s="45">
        <v>2.78</v>
      </c>
      <c r="E55" s="183"/>
      <c r="F55" s="46" t="str">
        <f>IF(AND(D55&lt;&gt;"",E55&lt;&gt;""),ROUND($D55*E55,2),"-")</f>
        <v>-</v>
      </c>
      <c r="G55" s="47"/>
      <c r="H55" s="48"/>
    </row>
    <row r="56" spans="1:8" s="49" customFormat="1" ht="15" customHeight="1" outlineLevel="1">
      <c r="A56" s="42"/>
      <c r="B56" s="128"/>
      <c r="C56" s="51"/>
      <c r="D56" s="52"/>
      <c r="E56" s="53"/>
      <c r="F56" s="129"/>
      <c r="G56" s="47"/>
      <c r="H56" s="48"/>
    </row>
    <row r="57" spans="1:8" s="49" customFormat="1" ht="100.15" customHeight="1" outlineLevel="1">
      <c r="A57" s="42" t="s">
        <v>10</v>
      </c>
      <c r="B57" s="122" t="s">
        <v>58</v>
      </c>
      <c r="C57" s="116"/>
      <c r="D57" s="69"/>
      <c r="E57" s="70"/>
      <c r="F57" s="121"/>
      <c r="G57" s="47"/>
      <c r="H57" s="48"/>
    </row>
    <row r="58" spans="1:8" s="49" customFormat="1" ht="30" customHeight="1" outlineLevel="1">
      <c r="A58" s="42"/>
      <c r="B58" s="101" t="s">
        <v>59</v>
      </c>
      <c r="C58" s="125" t="s">
        <v>37</v>
      </c>
      <c r="D58" s="126">
        <v>0.28999999999999998</v>
      </c>
      <c r="E58" s="183"/>
      <c r="F58" s="127" t="str">
        <f>IF(AND(D58&lt;&gt;"",E58&lt;&gt;""),ROUND($D58*E58,2),"-")</f>
        <v>-</v>
      </c>
      <c r="G58" s="47"/>
      <c r="H58" s="48"/>
    </row>
    <row r="59" spans="1:8" s="49" customFormat="1" ht="15" customHeight="1" outlineLevel="1">
      <c r="A59" s="42"/>
      <c r="B59" s="130"/>
      <c r="C59" s="61"/>
      <c r="D59" s="69"/>
      <c r="E59" s="70"/>
      <c r="F59" s="131"/>
      <c r="G59" s="47"/>
      <c r="H59" s="48"/>
    </row>
    <row r="60" spans="1:8" s="49" customFormat="1" ht="15" customHeight="1" outlineLevel="1">
      <c r="A60" s="42"/>
      <c r="B60" s="132"/>
      <c r="C60" s="61"/>
      <c r="D60" s="69"/>
      <c r="E60" s="70"/>
      <c r="F60" s="131"/>
      <c r="G60" s="47"/>
      <c r="H60" s="48"/>
    </row>
    <row r="61" spans="1:8" s="49" customFormat="1" ht="15" customHeight="1" outlineLevel="1">
      <c r="A61" s="42"/>
      <c r="B61" s="132"/>
      <c r="C61" s="61"/>
      <c r="D61" s="69"/>
      <c r="E61" s="70"/>
      <c r="F61" s="131"/>
      <c r="G61" s="47"/>
      <c r="H61" s="48"/>
    </row>
    <row r="62" spans="1:8" s="49" customFormat="1" ht="15" customHeight="1" outlineLevel="1" thickBot="1">
      <c r="A62" s="42"/>
      <c r="B62" s="132"/>
      <c r="C62" s="61"/>
      <c r="D62" s="69"/>
      <c r="E62" s="70"/>
      <c r="F62" s="131"/>
      <c r="G62" s="47"/>
      <c r="H62" s="48"/>
    </row>
    <row r="63" spans="1:8" s="18" customFormat="1" ht="45" customHeight="1" thickTop="1" thickBot="1">
      <c r="A63" s="12" t="s">
        <v>17</v>
      </c>
      <c r="B63" s="13" t="s">
        <v>18</v>
      </c>
      <c r="C63" s="14" t="s">
        <v>19</v>
      </c>
      <c r="D63" s="15" t="s">
        <v>0</v>
      </c>
      <c r="E63" s="16" t="s">
        <v>20</v>
      </c>
      <c r="F63" s="17" t="s">
        <v>21</v>
      </c>
      <c r="G63" s="47"/>
      <c r="H63" s="19"/>
    </row>
    <row r="64" spans="1:8" s="18" customFormat="1" ht="15" customHeight="1" thickTop="1">
      <c r="A64" s="20"/>
      <c r="B64" s="21"/>
      <c r="C64" s="21"/>
      <c r="D64" s="22"/>
      <c r="E64" s="23"/>
      <c r="F64" s="24"/>
      <c r="G64" s="47"/>
      <c r="H64" s="19"/>
    </row>
    <row r="65" spans="1:8" s="49" customFormat="1" ht="99.75" outlineLevel="1">
      <c r="A65" s="42" t="s">
        <v>11</v>
      </c>
      <c r="B65" s="122" t="s">
        <v>60</v>
      </c>
      <c r="C65" s="116"/>
      <c r="D65" s="69"/>
      <c r="E65" s="70"/>
      <c r="F65" s="64"/>
      <c r="G65" s="47"/>
      <c r="H65" s="48"/>
    </row>
    <row r="66" spans="1:8" s="49" customFormat="1" ht="33.75" customHeight="1" outlineLevel="1">
      <c r="A66" s="42"/>
      <c r="B66" s="118" t="s">
        <v>61</v>
      </c>
      <c r="C66" s="44" t="s">
        <v>37</v>
      </c>
      <c r="D66" s="45">
        <v>1.4</v>
      </c>
      <c r="E66" s="183"/>
      <c r="F66" s="66" t="str">
        <f>IF(AND(D66&lt;&gt;"",E66&lt;&gt;""),ROUND($D66*E66,2),"-")</f>
        <v>-</v>
      </c>
      <c r="G66" s="47"/>
      <c r="H66" s="48"/>
    </row>
    <row r="67" spans="1:8" s="49" customFormat="1" ht="15" customHeight="1" outlineLevel="1">
      <c r="A67" s="42"/>
      <c r="B67" s="132"/>
      <c r="C67" s="61"/>
      <c r="D67" s="69"/>
      <c r="E67" s="70"/>
      <c r="F67" s="64"/>
      <c r="G67" s="47"/>
      <c r="H67" s="48"/>
    </row>
    <row r="68" spans="1:8" s="49" customFormat="1" ht="29.45" customHeight="1" outlineLevel="1">
      <c r="A68" s="42" t="s">
        <v>12</v>
      </c>
      <c r="B68" s="122" t="s">
        <v>62</v>
      </c>
      <c r="C68" s="116"/>
      <c r="D68" s="69"/>
      <c r="E68" s="70"/>
      <c r="F68" s="64"/>
      <c r="G68" s="47"/>
      <c r="H68" s="48"/>
    </row>
    <row r="69" spans="1:8" s="49" customFormat="1" ht="15" customHeight="1" outlineLevel="1">
      <c r="A69" s="42"/>
      <c r="B69" s="118" t="s">
        <v>29</v>
      </c>
      <c r="C69" s="44" t="s">
        <v>4</v>
      </c>
      <c r="D69" s="45">
        <v>2</v>
      </c>
      <c r="E69" s="183"/>
      <c r="F69" s="66" t="str">
        <f>IF(AND(D69&lt;&gt;"",E69&lt;&gt;""),ROUND($D69*E69,2),"-")</f>
        <v>-</v>
      </c>
      <c r="G69" s="47"/>
      <c r="H69" s="48"/>
    </row>
    <row r="70" spans="1:8" s="49" customFormat="1" ht="15" customHeight="1" outlineLevel="1">
      <c r="A70" s="42"/>
      <c r="B70" s="96"/>
      <c r="C70" s="61"/>
      <c r="D70" s="69"/>
      <c r="E70" s="70"/>
      <c r="F70" s="64"/>
      <c r="G70" s="47"/>
      <c r="H70" s="48"/>
    </row>
    <row r="71" spans="1:8" s="49" customFormat="1" ht="71.25" customHeight="1" outlineLevel="1">
      <c r="A71" s="42" t="s">
        <v>13</v>
      </c>
      <c r="B71" s="122" t="s">
        <v>63</v>
      </c>
      <c r="C71" s="116"/>
      <c r="D71" s="69"/>
      <c r="E71" s="70"/>
      <c r="F71" s="64"/>
      <c r="G71" s="47"/>
      <c r="H71" s="48"/>
    </row>
    <row r="72" spans="1:8" s="49" customFormat="1" ht="15" customHeight="1" outlineLevel="1">
      <c r="A72" s="42"/>
      <c r="B72" s="118" t="s">
        <v>64</v>
      </c>
      <c r="C72" s="44" t="s">
        <v>37</v>
      </c>
      <c r="D72" s="45">
        <v>15.23</v>
      </c>
      <c r="E72" s="183"/>
      <c r="F72" s="66" t="str">
        <f>IF(AND(D72&lt;&gt;"",E72&lt;&gt;""),ROUND($D72*E72,2),"-")</f>
        <v>-</v>
      </c>
      <c r="G72" s="47"/>
      <c r="H72" s="48"/>
    </row>
    <row r="73" spans="1:8" s="49" customFormat="1" ht="6.95" customHeight="1" outlineLevel="1">
      <c r="A73" s="133"/>
      <c r="B73" s="134"/>
      <c r="C73" s="135"/>
      <c r="D73" s="136"/>
      <c r="E73" s="137"/>
      <c r="F73" s="138"/>
      <c r="G73" s="47"/>
      <c r="H73" s="48"/>
    </row>
    <row r="74" spans="1:8" s="49" customFormat="1" ht="15" customHeight="1" outlineLevel="1">
      <c r="A74" s="42"/>
      <c r="B74" s="139" t="s">
        <v>26</v>
      </c>
      <c r="C74" s="139"/>
      <c r="D74" s="139"/>
      <c r="E74" s="70"/>
      <c r="F74" s="140">
        <f>SUM(F49:F72)</f>
        <v>0</v>
      </c>
      <c r="G74" s="47"/>
      <c r="H74" s="48"/>
    </row>
    <row r="75" spans="1:8" s="49" customFormat="1" ht="15" customHeight="1" outlineLevel="1">
      <c r="A75" s="42"/>
      <c r="B75" s="132"/>
      <c r="C75" s="61"/>
      <c r="D75" s="69"/>
      <c r="E75" s="70"/>
      <c r="F75" s="64"/>
      <c r="G75" s="47"/>
      <c r="H75" s="48"/>
    </row>
    <row r="76" spans="1:8" s="49" customFormat="1" ht="15" customHeight="1" outlineLevel="1">
      <c r="A76" s="42"/>
      <c r="B76" s="132"/>
      <c r="C76" s="61"/>
      <c r="D76" s="69"/>
      <c r="E76" s="70"/>
      <c r="F76" s="64"/>
      <c r="G76" s="47"/>
      <c r="H76" s="48"/>
    </row>
    <row r="77" spans="1:8" s="49" customFormat="1" ht="15" customHeight="1" outlineLevel="1">
      <c r="A77" s="42"/>
      <c r="B77" s="132"/>
      <c r="C77" s="61"/>
      <c r="D77" s="69"/>
      <c r="E77" s="70"/>
      <c r="F77" s="64"/>
      <c r="G77" s="47"/>
      <c r="H77" s="48"/>
    </row>
    <row r="78" spans="1:8" ht="15" customHeight="1" outlineLevel="1">
      <c r="A78" s="25" t="s">
        <v>27</v>
      </c>
      <c r="B78" s="26" t="s">
        <v>65</v>
      </c>
      <c r="C78" s="27"/>
      <c r="D78" s="28"/>
      <c r="E78" s="29"/>
      <c r="F78" s="30"/>
      <c r="G78" s="47"/>
    </row>
    <row r="79" spans="1:8" ht="15" customHeight="1" outlineLevel="1">
      <c r="A79" s="25"/>
      <c r="B79" s="26"/>
      <c r="C79" s="27"/>
      <c r="D79" s="28"/>
      <c r="E79" s="29"/>
      <c r="F79" s="30"/>
      <c r="G79" s="47"/>
    </row>
    <row r="80" spans="1:8" s="49" customFormat="1" ht="131.25" customHeight="1" outlineLevel="1">
      <c r="A80" s="42" t="s">
        <v>1</v>
      </c>
      <c r="B80" s="122" t="s">
        <v>66</v>
      </c>
      <c r="C80" s="116"/>
      <c r="D80" s="69"/>
      <c r="E80" s="141"/>
      <c r="F80" s="64"/>
      <c r="G80" s="47"/>
      <c r="H80" s="48"/>
    </row>
    <row r="81" spans="1:8" s="49" customFormat="1" ht="30" customHeight="1" outlineLevel="1">
      <c r="A81" s="42"/>
      <c r="B81" s="101" t="s">
        <v>67</v>
      </c>
      <c r="C81" s="125" t="s">
        <v>37</v>
      </c>
      <c r="D81" s="126">
        <v>1.8</v>
      </c>
      <c r="E81" s="183"/>
      <c r="F81" s="142" t="str">
        <f>IF(AND(D81&lt;&gt;"",E81&lt;&gt;""),ROUND($D81*E81,2),"-")</f>
        <v>-</v>
      </c>
      <c r="G81" s="47"/>
      <c r="H81" s="48"/>
    </row>
    <row r="82" spans="1:8" s="18" customFormat="1" ht="15" customHeight="1">
      <c r="A82" s="20"/>
      <c r="B82" s="21"/>
      <c r="C82" s="21"/>
      <c r="D82" s="22"/>
      <c r="E82" s="143"/>
      <c r="F82" s="24"/>
      <c r="G82" s="47"/>
      <c r="H82" s="19"/>
    </row>
    <row r="83" spans="1:8" s="49" customFormat="1" ht="112.9" customHeight="1" outlineLevel="1">
      <c r="A83" s="42" t="s">
        <v>8</v>
      </c>
      <c r="B83" s="122" t="s">
        <v>68</v>
      </c>
      <c r="C83" s="116"/>
      <c r="D83" s="69"/>
      <c r="E83" s="70"/>
      <c r="F83" s="64"/>
      <c r="G83" s="47"/>
      <c r="H83" s="48"/>
    </row>
    <row r="84" spans="1:8" s="49" customFormat="1" ht="34.5" customHeight="1" outlineLevel="1">
      <c r="A84" s="42"/>
      <c r="B84" s="101" t="s">
        <v>69</v>
      </c>
      <c r="C84" s="125" t="s">
        <v>37</v>
      </c>
      <c r="D84" s="126">
        <v>0.25</v>
      </c>
      <c r="E84" s="183"/>
      <c r="F84" s="142" t="str">
        <f>IF(AND(D84&lt;&gt;"",E84&lt;&gt;""),ROUND($D84*E84,2),"-")</f>
        <v>-</v>
      </c>
      <c r="G84" s="47"/>
      <c r="H84" s="48"/>
    </row>
    <row r="85" spans="1:8" s="49" customFormat="1" ht="15" customHeight="1" outlineLevel="1">
      <c r="A85" s="42"/>
      <c r="B85" s="96"/>
      <c r="C85" s="61"/>
      <c r="D85" s="69"/>
      <c r="E85" s="70"/>
      <c r="F85" s="64"/>
      <c r="G85" s="47"/>
      <c r="H85" s="48"/>
    </row>
    <row r="86" spans="1:8" s="49" customFormat="1" ht="44.45" customHeight="1" outlineLevel="1">
      <c r="A86" s="42" t="s">
        <v>9</v>
      </c>
      <c r="B86" s="122" t="s">
        <v>70</v>
      </c>
      <c r="C86" s="116"/>
      <c r="D86" s="144"/>
      <c r="E86" s="70"/>
      <c r="F86" s="64"/>
      <c r="G86" s="47"/>
      <c r="H86" s="48"/>
    </row>
    <row r="87" spans="1:8" s="49" customFormat="1" ht="18.75" customHeight="1" outlineLevel="1">
      <c r="A87" s="42"/>
      <c r="B87" s="101" t="s">
        <v>71</v>
      </c>
      <c r="C87" s="44" t="s">
        <v>37</v>
      </c>
      <c r="D87" s="45">
        <v>2.71</v>
      </c>
      <c r="E87" s="183"/>
      <c r="F87" s="66" t="str">
        <f>IF(AND(D87&lt;&gt;"",E87&lt;&gt;""),ROUND($D87*E87,2),"-")</f>
        <v>-</v>
      </c>
      <c r="G87" s="47"/>
      <c r="H87" s="48"/>
    </row>
    <row r="88" spans="1:8" s="49" customFormat="1" ht="15" customHeight="1" outlineLevel="1">
      <c r="A88" s="42"/>
      <c r="B88" s="128"/>
      <c r="C88" s="51"/>
      <c r="D88" s="52"/>
      <c r="E88" s="53"/>
      <c r="F88" s="84"/>
      <c r="G88" s="47"/>
      <c r="H88" s="48"/>
    </row>
    <row r="89" spans="1:8" s="49" customFormat="1" ht="102" outlineLevel="1">
      <c r="A89" s="42" t="s">
        <v>10</v>
      </c>
      <c r="B89" s="96" t="s">
        <v>72</v>
      </c>
      <c r="C89" s="51"/>
      <c r="D89" s="52"/>
      <c r="E89" s="53"/>
      <c r="F89" s="84"/>
      <c r="G89" s="47"/>
      <c r="H89" s="48"/>
    </row>
    <row r="90" spans="1:8" s="49" customFormat="1" ht="15" customHeight="1" outlineLevel="1">
      <c r="A90" s="42"/>
      <c r="B90" s="145" t="s">
        <v>53</v>
      </c>
      <c r="C90" s="44" t="s">
        <v>37</v>
      </c>
      <c r="D90" s="45">
        <v>0.38</v>
      </c>
      <c r="E90" s="183"/>
      <c r="F90" s="66" t="str">
        <f>IF(AND(D90&lt;&gt;"",E90&lt;&gt;""),ROUND($D90*E90,2),"-")</f>
        <v>-</v>
      </c>
      <c r="G90" s="47"/>
      <c r="H90" s="48"/>
    </row>
    <row r="91" spans="1:8" s="49" customFormat="1" ht="15" customHeight="1" outlineLevel="1">
      <c r="A91" s="42"/>
      <c r="B91" s="146"/>
      <c r="C91" s="51"/>
      <c r="D91" s="52"/>
      <c r="E91" s="53"/>
      <c r="F91" s="147"/>
      <c r="G91" s="47"/>
      <c r="H91" s="48"/>
    </row>
    <row r="92" spans="1:8" s="49" customFormat="1" ht="15" customHeight="1" outlineLevel="1">
      <c r="A92" s="42"/>
      <c r="B92" s="146"/>
      <c r="C92" s="51"/>
      <c r="D92" s="52"/>
      <c r="E92" s="53"/>
      <c r="F92" s="147"/>
      <c r="G92" s="47"/>
      <c r="H92" s="48"/>
    </row>
    <row r="93" spans="1:8" s="49" customFormat="1" ht="15" customHeight="1" outlineLevel="1" thickBot="1">
      <c r="A93" s="42"/>
      <c r="B93" s="146"/>
      <c r="C93" s="51"/>
      <c r="D93" s="52"/>
      <c r="E93" s="53"/>
      <c r="F93" s="147"/>
      <c r="G93" s="47"/>
      <c r="H93" s="48"/>
    </row>
    <row r="94" spans="1:8" s="18" customFormat="1" ht="45" customHeight="1" thickTop="1" thickBot="1">
      <c r="A94" s="12" t="s">
        <v>17</v>
      </c>
      <c r="B94" s="13" t="s">
        <v>18</v>
      </c>
      <c r="C94" s="14" t="s">
        <v>19</v>
      </c>
      <c r="D94" s="15" t="s">
        <v>0</v>
      </c>
      <c r="E94" s="16" t="s">
        <v>20</v>
      </c>
      <c r="F94" s="17" t="s">
        <v>21</v>
      </c>
      <c r="G94" s="47"/>
      <c r="H94" s="19"/>
    </row>
    <row r="95" spans="1:8" s="18" customFormat="1" ht="15" customHeight="1" thickTop="1">
      <c r="A95" s="20"/>
      <c r="B95" s="21"/>
      <c r="C95" s="21"/>
      <c r="D95" s="22"/>
      <c r="E95" s="23"/>
      <c r="F95" s="24"/>
      <c r="G95" s="47"/>
      <c r="H95" s="19"/>
    </row>
    <row r="96" spans="1:8" s="49" customFormat="1" ht="45" outlineLevel="1">
      <c r="A96" s="42" t="s">
        <v>11</v>
      </c>
      <c r="B96" s="148" t="s">
        <v>125</v>
      </c>
      <c r="C96" s="51"/>
      <c r="D96" s="52"/>
      <c r="E96" s="53"/>
      <c r="F96" s="84"/>
      <c r="G96" s="47"/>
      <c r="H96" s="48"/>
    </row>
    <row r="97" spans="1:8" s="49" customFormat="1" ht="216.75" customHeight="1" outlineLevel="1">
      <c r="A97" s="42" t="s">
        <v>126</v>
      </c>
      <c r="B97" s="96" t="s">
        <v>132</v>
      </c>
      <c r="C97" s="51"/>
      <c r="D97" s="52"/>
      <c r="E97" s="53"/>
      <c r="F97" s="84"/>
      <c r="G97" s="47"/>
      <c r="H97" s="48"/>
    </row>
    <row r="98" spans="1:8" s="49" customFormat="1" ht="15" customHeight="1" outlineLevel="1">
      <c r="A98" s="42"/>
      <c r="B98" s="149" t="s">
        <v>29</v>
      </c>
      <c r="C98" s="44" t="s">
        <v>4</v>
      </c>
      <c r="D98" s="45">
        <v>4</v>
      </c>
      <c r="E98" s="183"/>
      <c r="F98" s="66" t="str">
        <f>IF(AND(D98&lt;&gt;"",E98&lt;&gt;""),ROUND($D98*E98,2),"-")</f>
        <v>-</v>
      </c>
      <c r="G98" s="47"/>
      <c r="H98" s="48"/>
    </row>
    <row r="99" spans="1:8" s="49" customFormat="1" ht="15" customHeight="1" outlineLevel="1">
      <c r="A99" s="42"/>
      <c r="B99" s="128"/>
      <c r="C99" s="51"/>
      <c r="D99" s="52"/>
      <c r="E99" s="53"/>
      <c r="F99" s="84"/>
      <c r="G99" s="47"/>
      <c r="H99" s="48"/>
    </row>
    <row r="100" spans="1:8" s="49" customFormat="1" ht="102.75" customHeight="1" outlineLevel="1">
      <c r="A100" s="42" t="s">
        <v>127</v>
      </c>
      <c r="B100" s="96" t="s">
        <v>128</v>
      </c>
      <c r="C100" s="51"/>
      <c r="D100" s="52"/>
      <c r="E100" s="53"/>
      <c r="F100" s="84"/>
      <c r="G100" s="47"/>
      <c r="H100" s="48"/>
    </row>
    <row r="101" spans="1:8" s="49" customFormat="1" ht="15" customHeight="1" outlineLevel="1">
      <c r="A101" s="42"/>
      <c r="B101" s="149" t="s">
        <v>29</v>
      </c>
      <c r="C101" s="44" t="s">
        <v>4</v>
      </c>
      <c r="D101" s="45">
        <v>2</v>
      </c>
      <c r="E101" s="183"/>
      <c r="F101" s="46" t="str">
        <f>IF(AND(D101&lt;&gt;"",E101&lt;&gt;""),ROUND($D101*E101,2),"-")</f>
        <v>-</v>
      </c>
      <c r="G101" s="47"/>
      <c r="H101" s="48"/>
    </row>
    <row r="102" spans="1:8" s="49" customFormat="1" ht="15" customHeight="1" outlineLevel="1">
      <c r="A102" s="42"/>
      <c r="B102" s="128"/>
      <c r="C102" s="51"/>
      <c r="D102" s="52"/>
      <c r="E102" s="53"/>
      <c r="F102" s="84"/>
      <c r="G102" s="47"/>
      <c r="H102" s="48"/>
    </row>
    <row r="103" spans="1:8" s="49" customFormat="1" ht="74.45" customHeight="1" outlineLevel="1">
      <c r="A103" s="42" t="s">
        <v>129</v>
      </c>
      <c r="B103" s="128" t="s">
        <v>134</v>
      </c>
      <c r="C103" s="51"/>
      <c r="D103" s="52"/>
      <c r="E103" s="53"/>
      <c r="F103" s="84"/>
      <c r="G103" s="47"/>
      <c r="H103" s="48"/>
    </row>
    <row r="104" spans="1:8" s="49" customFormat="1" ht="15" customHeight="1" outlineLevel="1">
      <c r="A104" s="42"/>
      <c r="B104" s="149" t="s">
        <v>29</v>
      </c>
      <c r="C104" s="44" t="s">
        <v>4</v>
      </c>
      <c r="D104" s="45">
        <v>4</v>
      </c>
      <c r="E104" s="183"/>
      <c r="F104" s="66" t="str">
        <f>IF(AND(D104&lt;&gt;"",E104&lt;&gt;""),ROUND($D104*E104,2),"-")</f>
        <v>-</v>
      </c>
      <c r="G104" s="47"/>
      <c r="H104" s="48"/>
    </row>
    <row r="105" spans="1:8" s="49" customFormat="1" ht="15" customHeight="1" outlineLevel="1">
      <c r="A105" s="42"/>
      <c r="B105" s="128"/>
      <c r="C105" s="51"/>
      <c r="D105" s="52"/>
      <c r="E105" s="53"/>
      <c r="F105" s="84"/>
      <c r="G105" s="47"/>
      <c r="H105" s="48"/>
    </row>
    <row r="106" spans="1:8" s="49" customFormat="1" ht="45" customHeight="1" outlineLevel="1">
      <c r="A106" s="42" t="s">
        <v>12</v>
      </c>
      <c r="B106" s="128" t="s">
        <v>73</v>
      </c>
      <c r="C106" s="51"/>
      <c r="D106" s="52"/>
      <c r="E106" s="53"/>
      <c r="F106" s="84"/>
      <c r="G106" s="47"/>
      <c r="H106" s="48"/>
    </row>
    <row r="107" spans="1:8" s="49" customFormat="1" ht="15" customHeight="1" outlineLevel="1">
      <c r="A107" s="42"/>
      <c r="B107" s="149" t="s">
        <v>74</v>
      </c>
      <c r="C107" s="44" t="s">
        <v>23</v>
      </c>
      <c r="D107" s="45">
        <v>3</v>
      </c>
      <c r="E107" s="183"/>
      <c r="F107" s="66" t="str">
        <f>IF(AND(D107&lt;&gt;"",E107&lt;&gt;""),ROUND($D107*E107,2),"-")</f>
        <v>-</v>
      </c>
      <c r="G107" s="47"/>
      <c r="H107" s="48"/>
    </row>
    <row r="108" spans="1:8" s="49" customFormat="1" ht="15" customHeight="1" outlineLevel="1">
      <c r="A108" s="42"/>
      <c r="B108" s="128"/>
      <c r="C108" s="51"/>
      <c r="D108" s="52"/>
      <c r="E108" s="53"/>
      <c r="F108" s="84"/>
      <c r="G108" s="47"/>
      <c r="H108" s="48"/>
    </row>
    <row r="109" spans="1:8" s="49" customFormat="1" ht="192.75" customHeight="1" outlineLevel="1">
      <c r="A109" s="42" t="s">
        <v>13</v>
      </c>
      <c r="B109" s="96" t="s">
        <v>135</v>
      </c>
      <c r="C109" s="51"/>
      <c r="D109" s="52"/>
      <c r="E109" s="53"/>
      <c r="F109" s="84"/>
      <c r="G109" s="47"/>
      <c r="H109" s="48"/>
    </row>
    <row r="110" spans="1:8" s="49" customFormat="1" ht="15" customHeight="1" outlineLevel="1">
      <c r="A110" s="42"/>
      <c r="B110" s="149" t="s">
        <v>40</v>
      </c>
      <c r="C110" s="44" t="s">
        <v>23</v>
      </c>
      <c r="D110" s="45">
        <v>30.8</v>
      </c>
      <c r="E110" s="183"/>
      <c r="F110" s="66" t="str">
        <f>IF(AND(D110&lt;&gt;"",E110&lt;&gt;""),ROUND($D110*E110,2),"-")</f>
        <v>-</v>
      </c>
      <c r="G110" s="47"/>
      <c r="H110" s="48"/>
    </row>
    <row r="111" spans="1:8" s="49" customFormat="1" ht="15" customHeight="1" outlineLevel="1">
      <c r="A111" s="42"/>
      <c r="B111" s="128"/>
      <c r="C111" s="51"/>
      <c r="D111" s="52"/>
      <c r="E111" s="53"/>
      <c r="F111" s="84"/>
      <c r="G111" s="47"/>
      <c r="H111" s="48"/>
    </row>
    <row r="112" spans="1:8" s="49" customFormat="1" ht="85.9" customHeight="1" outlineLevel="1">
      <c r="A112" s="42" t="s">
        <v>14</v>
      </c>
      <c r="B112" s="128" t="s">
        <v>142</v>
      </c>
      <c r="C112" s="51"/>
      <c r="D112" s="52"/>
      <c r="E112" s="53"/>
      <c r="F112" s="84"/>
      <c r="G112" s="47"/>
      <c r="H112" s="48"/>
    </row>
    <row r="113" spans="1:8" s="49" customFormat="1" ht="15" customHeight="1" outlineLevel="1">
      <c r="A113" s="42"/>
      <c r="B113" s="149" t="s">
        <v>75</v>
      </c>
      <c r="C113" s="44" t="s">
        <v>36</v>
      </c>
      <c r="D113" s="45">
        <v>14</v>
      </c>
      <c r="E113" s="183"/>
      <c r="F113" s="66" t="str">
        <f>IF(AND(D113&lt;&gt;"",E113&lt;&gt;""),ROUND($D113*E113,2),"-")</f>
        <v>-</v>
      </c>
      <c r="G113" s="47"/>
      <c r="H113" s="48"/>
    </row>
    <row r="114" spans="1:8" s="49" customFormat="1" ht="15" customHeight="1" outlineLevel="1">
      <c r="A114" s="42"/>
      <c r="B114" s="128"/>
      <c r="C114" s="51"/>
      <c r="D114" s="52"/>
      <c r="E114" s="53"/>
      <c r="F114" s="147"/>
      <c r="G114" s="47"/>
      <c r="H114" s="48"/>
    </row>
    <row r="115" spans="1:8" s="49" customFormat="1" ht="15" customHeight="1" outlineLevel="1" thickBot="1">
      <c r="A115" s="42"/>
      <c r="B115" s="128"/>
      <c r="C115" s="51"/>
      <c r="D115" s="52"/>
      <c r="E115" s="53"/>
      <c r="F115" s="147"/>
      <c r="G115" s="47"/>
      <c r="H115" s="48"/>
    </row>
    <row r="116" spans="1:8" s="18" customFormat="1" ht="45" customHeight="1" thickTop="1" thickBot="1">
      <c r="A116" s="12" t="s">
        <v>17</v>
      </c>
      <c r="B116" s="13" t="s">
        <v>18</v>
      </c>
      <c r="C116" s="14" t="s">
        <v>19</v>
      </c>
      <c r="D116" s="15" t="s">
        <v>0</v>
      </c>
      <c r="E116" s="16" t="s">
        <v>20</v>
      </c>
      <c r="F116" s="17" t="s">
        <v>21</v>
      </c>
      <c r="G116" s="47"/>
      <c r="H116" s="19"/>
    </row>
    <row r="117" spans="1:8" s="18" customFormat="1" ht="15" customHeight="1" thickTop="1">
      <c r="A117" s="20"/>
      <c r="B117" s="21"/>
      <c r="C117" s="21"/>
      <c r="D117" s="22"/>
      <c r="E117" s="23"/>
      <c r="F117" s="24"/>
      <c r="G117" s="47"/>
      <c r="H117" s="19"/>
    </row>
    <row r="118" spans="1:8" s="49" customFormat="1" ht="90" customHeight="1" outlineLevel="1">
      <c r="A118" s="42" t="s">
        <v>15</v>
      </c>
      <c r="B118" s="132" t="s">
        <v>76</v>
      </c>
      <c r="C118" s="51"/>
      <c r="D118" s="52"/>
      <c r="E118" s="53"/>
      <c r="F118" s="84"/>
      <c r="G118" s="47"/>
      <c r="H118" s="48"/>
    </row>
    <row r="119" spans="1:8" s="49" customFormat="1" ht="161.25" customHeight="1" outlineLevel="1">
      <c r="A119" s="42" t="s">
        <v>130</v>
      </c>
      <c r="B119" s="132" t="s">
        <v>77</v>
      </c>
      <c r="C119" s="51"/>
      <c r="D119" s="52"/>
      <c r="E119" s="53"/>
      <c r="F119" s="84"/>
      <c r="G119" s="47"/>
      <c r="H119" s="48"/>
    </row>
    <row r="120" spans="1:8" s="49" customFormat="1" ht="15" customHeight="1" outlineLevel="1">
      <c r="A120" s="42"/>
      <c r="B120" s="149" t="s">
        <v>78</v>
      </c>
      <c r="C120" s="44" t="s">
        <v>4</v>
      </c>
      <c r="D120" s="45">
        <v>42</v>
      </c>
      <c r="E120" s="183"/>
      <c r="F120" s="66" t="str">
        <f>IF(AND(D120&lt;&gt;"",E120&lt;&gt;""),ROUND($D120*E120,2),"-")</f>
        <v>-</v>
      </c>
      <c r="G120" s="47"/>
      <c r="H120" s="48"/>
    </row>
    <row r="121" spans="1:8" s="49" customFormat="1" ht="15" customHeight="1" outlineLevel="1">
      <c r="A121" s="42"/>
      <c r="B121" s="128"/>
      <c r="C121" s="51"/>
      <c r="D121" s="52"/>
      <c r="E121" s="53"/>
      <c r="F121" s="84"/>
      <c r="G121" s="47"/>
      <c r="H121" s="48"/>
    </row>
    <row r="122" spans="1:8" s="49" customFormat="1" ht="171.75" customHeight="1" outlineLevel="1">
      <c r="A122" s="42" t="s">
        <v>131</v>
      </c>
      <c r="B122" s="96" t="s">
        <v>79</v>
      </c>
      <c r="C122" s="51"/>
      <c r="D122" s="52"/>
      <c r="E122" s="53"/>
      <c r="F122" s="84"/>
      <c r="G122" s="47"/>
      <c r="H122" s="48"/>
    </row>
    <row r="123" spans="1:8" s="49" customFormat="1" ht="15" customHeight="1" outlineLevel="1">
      <c r="A123" s="42"/>
      <c r="B123" s="149" t="s">
        <v>80</v>
      </c>
      <c r="C123" s="44" t="s">
        <v>81</v>
      </c>
      <c r="D123" s="45">
        <v>42</v>
      </c>
      <c r="E123" s="183"/>
      <c r="F123" s="66" t="str">
        <f>IF(AND(D123&lt;&gt;"",E123&lt;&gt;""),ROUND($D123*E123,2),"-")</f>
        <v>-</v>
      </c>
      <c r="G123" s="47"/>
      <c r="H123" s="48"/>
    </row>
    <row r="124" spans="1:8" s="49" customFormat="1" ht="15" customHeight="1" outlineLevel="1">
      <c r="A124" s="42"/>
      <c r="B124" s="128"/>
      <c r="C124" s="51"/>
      <c r="D124" s="52"/>
      <c r="E124" s="53"/>
      <c r="F124" s="84"/>
      <c r="G124" s="47"/>
      <c r="H124" s="48"/>
    </row>
    <row r="125" spans="1:8" s="49" customFormat="1" ht="59.45" customHeight="1" outlineLevel="1">
      <c r="A125" s="42" t="s">
        <v>16</v>
      </c>
      <c r="B125" s="128" t="s">
        <v>82</v>
      </c>
      <c r="C125" s="51"/>
      <c r="D125" s="52"/>
      <c r="E125" s="53"/>
      <c r="F125" s="84"/>
      <c r="G125" s="47"/>
      <c r="H125" s="48"/>
    </row>
    <row r="126" spans="1:8" s="49" customFormat="1" ht="15" customHeight="1" outlineLevel="1">
      <c r="A126" s="42"/>
      <c r="B126" s="149" t="s">
        <v>83</v>
      </c>
      <c r="C126" s="44" t="s">
        <v>36</v>
      </c>
      <c r="D126" s="45">
        <v>3.48</v>
      </c>
      <c r="E126" s="183"/>
      <c r="F126" s="66" t="str">
        <f>IF(AND(D126&lt;&gt;"",E126&lt;&gt;""),ROUND($D126*E126,2),"-")</f>
        <v>-</v>
      </c>
      <c r="G126" s="47"/>
      <c r="H126" s="48"/>
    </row>
    <row r="127" spans="1:8" s="49" customFormat="1" ht="15" customHeight="1" outlineLevel="1">
      <c r="A127" s="42"/>
      <c r="B127" s="128"/>
      <c r="C127" s="51"/>
      <c r="D127" s="52"/>
      <c r="E127" s="53"/>
      <c r="F127" s="84"/>
      <c r="G127" s="47"/>
      <c r="H127" s="48"/>
    </row>
    <row r="128" spans="1:8" s="49" customFormat="1" ht="57" outlineLevel="1">
      <c r="A128" s="42" t="s">
        <v>41</v>
      </c>
      <c r="B128" s="96" t="s">
        <v>84</v>
      </c>
      <c r="C128" s="51"/>
      <c r="D128" s="52"/>
      <c r="E128" s="53"/>
      <c r="F128" s="84"/>
      <c r="G128" s="47"/>
      <c r="H128" s="48"/>
    </row>
    <row r="129" spans="1:8" s="49" customFormat="1" ht="15" customHeight="1" outlineLevel="1">
      <c r="A129" s="42"/>
      <c r="B129" s="149" t="s">
        <v>85</v>
      </c>
      <c r="C129" s="44" t="s">
        <v>36</v>
      </c>
      <c r="D129" s="45">
        <v>36.520000000000003</v>
      </c>
      <c r="E129" s="183"/>
      <c r="F129" s="66" t="str">
        <f>IF(AND(D129&lt;&gt;"",E129&lt;&gt;""),ROUND($D129*E129,2),"-")</f>
        <v>-</v>
      </c>
      <c r="G129" s="47"/>
      <c r="H129" s="48"/>
    </row>
    <row r="130" spans="1:8" s="49" customFormat="1" ht="15" customHeight="1" outlineLevel="1">
      <c r="A130" s="42"/>
      <c r="B130" s="128"/>
      <c r="C130" s="51"/>
      <c r="D130" s="52"/>
      <c r="E130" s="53"/>
      <c r="F130" s="84"/>
      <c r="G130" s="47"/>
      <c r="H130" s="48"/>
    </row>
    <row r="131" spans="1:8" s="49" customFormat="1" ht="150" customHeight="1" outlineLevel="1">
      <c r="A131" s="42" t="s">
        <v>42</v>
      </c>
      <c r="B131" s="96" t="s">
        <v>86</v>
      </c>
      <c r="C131" s="51"/>
      <c r="D131" s="52"/>
      <c r="E131" s="53"/>
      <c r="F131" s="84"/>
      <c r="G131" s="47"/>
      <c r="H131" s="48"/>
    </row>
    <row r="132" spans="1:8" s="49" customFormat="1" ht="15" customHeight="1" outlineLevel="1">
      <c r="A132" s="42"/>
      <c r="B132" s="149" t="s">
        <v>45</v>
      </c>
      <c r="C132" s="44" t="s">
        <v>36</v>
      </c>
      <c r="D132" s="45">
        <v>45</v>
      </c>
      <c r="E132" s="183"/>
      <c r="F132" s="66" t="str">
        <f>IF(AND(D132&lt;&gt;"",E132&lt;&gt;""),ROUND($D132*E132,2),"-")</f>
        <v>-</v>
      </c>
      <c r="G132" s="47"/>
      <c r="H132" s="48"/>
    </row>
    <row r="133" spans="1:8" s="49" customFormat="1" ht="6.95" customHeight="1" outlineLevel="1">
      <c r="A133" s="42"/>
      <c r="B133" s="96"/>
      <c r="C133" s="61"/>
      <c r="D133" s="69"/>
      <c r="E133" s="70"/>
      <c r="F133" s="64"/>
      <c r="G133" s="47"/>
      <c r="H133" s="48"/>
    </row>
    <row r="134" spans="1:8" s="49" customFormat="1" ht="15" customHeight="1" outlineLevel="1">
      <c r="A134" s="106"/>
      <c r="B134" s="139" t="s">
        <v>87</v>
      </c>
      <c r="C134" s="139"/>
      <c r="D134" s="139"/>
      <c r="E134" s="109"/>
      <c r="F134" s="110">
        <f>SUM(F81:F132)</f>
        <v>0</v>
      </c>
      <c r="G134" s="47"/>
      <c r="H134" s="48"/>
    </row>
    <row r="135" spans="1:8" s="49" customFormat="1" ht="15" customHeight="1" outlineLevel="1">
      <c r="A135" s="42"/>
      <c r="B135" s="150"/>
      <c r="C135" s="150"/>
      <c r="D135" s="150"/>
      <c r="E135" s="53"/>
      <c r="F135" s="112"/>
      <c r="G135" s="47"/>
      <c r="H135" s="48"/>
    </row>
    <row r="136" spans="1:8" s="49" customFormat="1" ht="15" customHeight="1" outlineLevel="1">
      <c r="A136" s="42"/>
      <c r="B136" s="150"/>
      <c r="C136" s="150"/>
      <c r="D136" s="150"/>
      <c r="E136" s="53"/>
      <c r="F136" s="112"/>
      <c r="G136" s="47"/>
      <c r="H136" s="48"/>
    </row>
    <row r="137" spans="1:8" s="49" customFormat="1" ht="15" customHeight="1" outlineLevel="1">
      <c r="A137" s="42"/>
      <c r="B137" s="150"/>
      <c r="C137" s="150"/>
      <c r="D137" s="150"/>
      <c r="E137" s="53"/>
      <c r="F137" s="112"/>
      <c r="G137" s="47"/>
      <c r="H137" s="48"/>
    </row>
    <row r="138" spans="1:8" s="49" customFormat="1" ht="15" customHeight="1" outlineLevel="1">
      <c r="A138" s="42"/>
      <c r="B138" s="150"/>
      <c r="C138" s="150"/>
      <c r="D138" s="150"/>
      <c r="E138" s="53"/>
      <c r="F138" s="112"/>
      <c r="G138" s="47"/>
      <c r="H138" s="48"/>
    </row>
    <row r="139" spans="1:8" s="49" customFormat="1" ht="15" customHeight="1" outlineLevel="1">
      <c r="A139" s="42"/>
      <c r="B139" s="150"/>
      <c r="C139" s="150"/>
      <c r="D139" s="150"/>
      <c r="E139" s="53"/>
      <c r="F139" s="112"/>
      <c r="G139" s="47"/>
      <c r="H139" s="48"/>
    </row>
    <row r="140" spans="1:8" s="49" customFormat="1" ht="15" customHeight="1" outlineLevel="1">
      <c r="A140" s="42"/>
      <c r="B140" s="150"/>
      <c r="C140" s="150"/>
      <c r="D140" s="150"/>
      <c r="E140" s="53"/>
      <c r="F140" s="112"/>
      <c r="G140" s="47"/>
      <c r="H140" s="48"/>
    </row>
    <row r="141" spans="1:8" s="49" customFormat="1" ht="15" customHeight="1" outlineLevel="1">
      <c r="A141" s="42"/>
      <c r="B141" s="150"/>
      <c r="C141" s="150"/>
      <c r="D141" s="150"/>
      <c r="E141" s="53"/>
      <c r="F141" s="112"/>
      <c r="G141" s="47"/>
      <c r="H141" s="48"/>
    </row>
    <row r="142" spans="1:8" s="49" customFormat="1" ht="15" customHeight="1" outlineLevel="1" thickBot="1">
      <c r="A142" s="42"/>
      <c r="B142" s="128"/>
      <c r="C142" s="51"/>
      <c r="D142" s="52"/>
      <c r="E142" s="53"/>
      <c r="F142" s="84"/>
      <c r="G142" s="47"/>
      <c r="H142" s="48"/>
    </row>
    <row r="143" spans="1:8" s="18" customFormat="1" ht="45" customHeight="1" thickTop="1" thickBot="1">
      <c r="A143" s="12" t="s">
        <v>17</v>
      </c>
      <c r="B143" s="13" t="s">
        <v>18</v>
      </c>
      <c r="C143" s="14" t="s">
        <v>19</v>
      </c>
      <c r="D143" s="15" t="s">
        <v>0</v>
      </c>
      <c r="E143" s="16" t="s">
        <v>20</v>
      </c>
      <c r="F143" s="17" t="s">
        <v>21</v>
      </c>
      <c r="G143" s="47"/>
      <c r="H143" s="19"/>
    </row>
    <row r="144" spans="1:8" s="18" customFormat="1" ht="15" customHeight="1" thickTop="1">
      <c r="A144" s="20"/>
      <c r="B144" s="21"/>
      <c r="C144" s="21"/>
      <c r="D144" s="22"/>
      <c r="E144" s="23"/>
      <c r="F144" s="24"/>
      <c r="G144" s="47"/>
      <c r="H144" s="19"/>
    </row>
    <row r="145" spans="1:8" ht="36" customHeight="1" outlineLevel="1" thickTop="1">
      <c r="A145" s="33" t="s">
        <v>28</v>
      </c>
      <c r="B145" s="151" t="s">
        <v>143</v>
      </c>
      <c r="C145" s="27"/>
      <c r="D145" s="28"/>
      <c r="E145" s="29"/>
      <c r="F145" s="30"/>
      <c r="G145" s="47"/>
    </row>
    <row r="146" spans="1:8" s="49" customFormat="1" ht="15" customHeight="1" outlineLevel="1">
      <c r="A146" s="42"/>
      <c r="B146" s="128"/>
      <c r="C146" s="51"/>
      <c r="D146" s="52"/>
      <c r="E146" s="53"/>
      <c r="F146" s="84"/>
      <c r="G146" s="47"/>
      <c r="H146" s="48"/>
    </row>
    <row r="147" spans="1:8" s="49" customFormat="1" ht="57.75" customHeight="1" outlineLevel="1">
      <c r="A147" s="42" t="s">
        <v>1</v>
      </c>
      <c r="B147" s="96" t="s">
        <v>88</v>
      </c>
      <c r="C147" s="51"/>
      <c r="D147" s="52"/>
      <c r="E147" s="53"/>
      <c r="F147" s="84"/>
      <c r="G147" s="47"/>
      <c r="H147" s="48"/>
    </row>
    <row r="148" spans="1:8" s="49" customFormat="1" ht="15" customHeight="1" outlineLevel="1">
      <c r="A148" s="42"/>
      <c r="B148" s="150"/>
      <c r="C148" s="150"/>
      <c r="D148" s="150"/>
      <c r="E148" s="53"/>
      <c r="F148" s="112"/>
      <c r="G148" s="47"/>
      <c r="H148" s="48"/>
    </row>
    <row r="149" spans="1:8" s="49" customFormat="1" ht="15" customHeight="1" outlineLevel="1">
      <c r="A149" s="42"/>
      <c r="B149" s="150"/>
      <c r="C149" s="150"/>
      <c r="D149" s="150"/>
      <c r="E149" s="53"/>
      <c r="F149" s="112"/>
      <c r="G149" s="47"/>
      <c r="H149" s="48"/>
    </row>
    <row r="150" spans="1:8" s="49" customFormat="1" ht="370.5" outlineLevel="1">
      <c r="A150" s="42" t="s">
        <v>2</v>
      </c>
      <c r="B150" s="96" t="s">
        <v>91</v>
      </c>
      <c r="C150" s="51"/>
      <c r="D150" s="52"/>
      <c r="E150" s="53"/>
      <c r="F150" s="84"/>
      <c r="G150" s="47"/>
      <c r="H150" s="48"/>
    </row>
    <row r="151" spans="1:8" s="49" customFormat="1" ht="167.45" customHeight="1" outlineLevel="1">
      <c r="A151" s="42"/>
      <c r="B151" s="96" t="s">
        <v>112</v>
      </c>
      <c r="C151" s="51"/>
      <c r="D151" s="52"/>
      <c r="E151" s="53"/>
      <c r="F151" s="84"/>
      <c r="G151" s="47"/>
      <c r="H151" s="48"/>
    </row>
    <row r="152" spans="1:8" s="49" customFormat="1" ht="172.5" customHeight="1" outlineLevel="1">
      <c r="A152" s="42"/>
      <c r="B152" s="96" t="s">
        <v>136</v>
      </c>
      <c r="C152" s="51"/>
      <c r="D152" s="52"/>
      <c r="E152" s="53"/>
      <c r="F152" s="84"/>
      <c r="G152" s="47"/>
      <c r="H152" s="48"/>
    </row>
    <row r="153" spans="1:8" s="49" customFormat="1" ht="15" customHeight="1" outlineLevel="1">
      <c r="A153" s="42"/>
      <c r="B153" s="149" t="s">
        <v>89</v>
      </c>
      <c r="C153" s="44" t="s">
        <v>36</v>
      </c>
      <c r="D153" s="45">
        <v>515</v>
      </c>
      <c r="E153" s="183"/>
      <c r="F153" s="66" t="str">
        <f>IF(AND(D153&lt;&gt;"",E153&lt;&gt;""),ROUND($D153*E153,2),"-")</f>
        <v>-</v>
      </c>
      <c r="G153" s="47"/>
      <c r="H153" s="48"/>
    </row>
    <row r="154" spans="1:8" s="49" customFormat="1" ht="15" customHeight="1" outlineLevel="1">
      <c r="A154" s="42"/>
      <c r="B154" s="128"/>
      <c r="C154" s="51"/>
      <c r="D154" s="52"/>
      <c r="E154" s="53"/>
      <c r="F154" s="147"/>
      <c r="G154" s="47"/>
      <c r="H154" s="48"/>
    </row>
    <row r="155" spans="1:8" s="49" customFormat="1" ht="15" customHeight="1" outlineLevel="1">
      <c r="A155" s="42"/>
      <c r="B155" s="128"/>
      <c r="C155" s="51"/>
      <c r="D155" s="52"/>
      <c r="E155" s="53"/>
      <c r="F155" s="147"/>
      <c r="G155" s="47"/>
      <c r="H155" s="48"/>
    </row>
    <row r="156" spans="1:8" s="49" customFormat="1" ht="15" customHeight="1" outlineLevel="1">
      <c r="A156" s="42"/>
      <c r="B156" s="128"/>
      <c r="C156" s="51"/>
      <c r="D156" s="52"/>
      <c r="E156" s="53"/>
      <c r="F156" s="147"/>
      <c r="G156" s="47"/>
      <c r="H156" s="48"/>
    </row>
    <row r="157" spans="1:8" s="49" customFormat="1" ht="15" customHeight="1" outlineLevel="1">
      <c r="A157" s="42"/>
      <c r="B157" s="128"/>
      <c r="C157" s="51"/>
      <c r="D157" s="52"/>
      <c r="E157" s="53"/>
      <c r="F157" s="147"/>
      <c r="G157" s="47"/>
      <c r="H157" s="48"/>
    </row>
    <row r="158" spans="1:8" s="49" customFormat="1" ht="15" customHeight="1" outlineLevel="1">
      <c r="A158" s="42"/>
      <c r="B158" s="128"/>
      <c r="C158" s="51"/>
      <c r="D158" s="52"/>
      <c r="E158" s="53"/>
      <c r="F158" s="147"/>
      <c r="G158" s="47"/>
      <c r="H158" s="48"/>
    </row>
    <row r="159" spans="1:8" s="49" customFormat="1" ht="15" customHeight="1" outlineLevel="1">
      <c r="A159" s="42"/>
      <c r="B159" s="128"/>
      <c r="C159" s="51"/>
      <c r="D159" s="52"/>
      <c r="E159" s="53"/>
      <c r="F159" s="147"/>
      <c r="G159" s="47"/>
      <c r="H159" s="48"/>
    </row>
    <row r="160" spans="1:8" s="49" customFormat="1" ht="15" customHeight="1" outlineLevel="1">
      <c r="A160" s="42"/>
      <c r="B160" s="128"/>
      <c r="C160" s="51"/>
      <c r="D160" s="52"/>
      <c r="E160" s="53"/>
      <c r="F160" s="147"/>
      <c r="G160" s="47"/>
      <c r="H160" s="48"/>
    </row>
    <row r="161" spans="1:8" s="49" customFormat="1" ht="15" customHeight="1" outlineLevel="1" thickBot="1">
      <c r="A161" s="42"/>
      <c r="B161" s="128"/>
      <c r="C161" s="51"/>
      <c r="D161" s="52"/>
      <c r="E161" s="53"/>
      <c r="F161" s="147"/>
      <c r="G161" s="47"/>
      <c r="H161" s="48"/>
    </row>
    <row r="162" spans="1:8" s="18" customFormat="1" ht="45" customHeight="1" thickTop="1" thickBot="1">
      <c r="A162" s="12" t="s">
        <v>17</v>
      </c>
      <c r="B162" s="13" t="s">
        <v>18</v>
      </c>
      <c r="C162" s="14" t="s">
        <v>19</v>
      </c>
      <c r="D162" s="15" t="s">
        <v>0</v>
      </c>
      <c r="E162" s="16" t="s">
        <v>20</v>
      </c>
      <c r="F162" s="17" t="s">
        <v>21</v>
      </c>
      <c r="G162" s="47"/>
      <c r="H162" s="19"/>
    </row>
    <row r="163" spans="1:8" s="49" customFormat="1" ht="15" customHeight="1" outlineLevel="1" thickTop="1">
      <c r="A163" s="42"/>
      <c r="B163" s="150"/>
      <c r="C163" s="150"/>
      <c r="D163" s="150"/>
      <c r="E163" s="53"/>
      <c r="F163" s="112"/>
      <c r="G163" s="47"/>
      <c r="H163" s="48"/>
    </row>
    <row r="164" spans="1:8" s="49" customFormat="1" ht="128.25" outlineLevel="1">
      <c r="A164" s="42" t="s">
        <v>31</v>
      </c>
      <c r="B164" s="96" t="s">
        <v>93</v>
      </c>
      <c r="C164" s="51"/>
      <c r="D164" s="52"/>
      <c r="E164" s="53"/>
      <c r="F164" s="84"/>
      <c r="G164" s="47"/>
      <c r="H164" s="48"/>
    </row>
    <row r="165" spans="1:8" s="49" customFormat="1" ht="15" customHeight="1" outlineLevel="1">
      <c r="A165" s="42"/>
      <c r="B165" s="149" t="s">
        <v>90</v>
      </c>
      <c r="C165" s="44" t="s">
        <v>23</v>
      </c>
      <c r="D165" s="45">
        <v>240</v>
      </c>
      <c r="E165" s="183"/>
      <c r="F165" s="66" t="str">
        <f>IF(AND(D165&lt;&gt;"",E165&lt;&gt;""),ROUND($D165*E165,2),"-")</f>
        <v>-</v>
      </c>
      <c r="G165" s="47"/>
      <c r="H165" s="48"/>
    </row>
    <row r="166" spans="1:8" s="49" customFormat="1" ht="15" customHeight="1" outlineLevel="1">
      <c r="A166" s="42"/>
      <c r="D166" s="150"/>
      <c r="E166" s="53"/>
      <c r="F166" s="112"/>
      <c r="G166" s="47"/>
      <c r="H166" s="48"/>
    </row>
    <row r="167" spans="1:8" s="49" customFormat="1" ht="128.25" outlineLevel="1">
      <c r="A167" s="42" t="s">
        <v>34</v>
      </c>
      <c r="B167" s="96" t="s">
        <v>95</v>
      </c>
      <c r="C167" s="51"/>
      <c r="D167" s="52"/>
      <c r="E167" s="53"/>
      <c r="F167" s="84"/>
      <c r="G167" s="47"/>
      <c r="H167" s="48"/>
    </row>
    <row r="168" spans="1:8" s="49" customFormat="1" ht="15" customHeight="1" outlineLevel="1">
      <c r="A168" s="42"/>
      <c r="B168" s="149" t="s">
        <v>90</v>
      </c>
      <c r="C168" s="44" t="s">
        <v>23</v>
      </c>
      <c r="D168" s="45">
        <v>30</v>
      </c>
      <c r="E168" s="183"/>
      <c r="F168" s="66" t="str">
        <f>IF(AND(D168&lt;&gt;"",E168&lt;&gt;""),ROUND($D168*E168,2),"-")</f>
        <v>-</v>
      </c>
      <c r="G168" s="47"/>
      <c r="H168" s="48"/>
    </row>
    <row r="169" spans="1:8" s="49" customFormat="1" ht="15" customHeight="1" outlineLevel="1">
      <c r="A169" s="42"/>
      <c r="D169" s="150"/>
      <c r="E169" s="53"/>
      <c r="F169" s="112"/>
      <c r="G169" s="47"/>
      <c r="H169" s="48"/>
    </row>
    <row r="170" spans="1:8" s="49" customFormat="1" ht="192" customHeight="1" outlineLevel="1">
      <c r="A170" s="42" t="s">
        <v>92</v>
      </c>
      <c r="B170" s="96" t="s">
        <v>97</v>
      </c>
      <c r="C170" s="51"/>
      <c r="D170" s="52"/>
      <c r="E170" s="53"/>
      <c r="F170" s="84"/>
      <c r="G170" s="47"/>
      <c r="H170" s="48"/>
    </row>
    <row r="171" spans="1:8" s="49" customFormat="1" ht="15" customHeight="1" outlineLevel="1">
      <c r="A171" s="42"/>
      <c r="B171" s="149" t="s">
        <v>89</v>
      </c>
      <c r="C171" s="44" t="s">
        <v>36</v>
      </c>
      <c r="D171" s="45">
        <v>5</v>
      </c>
      <c r="E171" s="183"/>
      <c r="F171" s="66" t="str">
        <f>IF(AND(D171&lt;&gt;"",E171&lt;&gt;""),ROUND($D171*E171,2),"-")</f>
        <v>-</v>
      </c>
      <c r="G171" s="47"/>
      <c r="H171" s="48"/>
    </row>
    <row r="172" spans="1:8" s="49" customFormat="1" ht="15" customHeight="1" outlineLevel="1">
      <c r="A172" s="42"/>
      <c r="B172" s="128"/>
      <c r="C172" s="51"/>
      <c r="D172" s="52"/>
      <c r="E172" s="53"/>
      <c r="F172" s="84"/>
      <c r="G172" s="47"/>
      <c r="H172" s="48"/>
    </row>
    <row r="173" spans="1:8" s="49" customFormat="1" ht="150.75" customHeight="1" outlineLevel="1">
      <c r="A173" s="42" t="s">
        <v>94</v>
      </c>
      <c r="B173" s="96" t="s">
        <v>98</v>
      </c>
      <c r="C173" s="51"/>
      <c r="D173" s="52"/>
      <c r="E173" s="53"/>
      <c r="F173" s="84"/>
      <c r="G173" s="47"/>
      <c r="H173" s="48"/>
    </row>
    <row r="174" spans="1:8" s="49" customFormat="1" ht="15" customHeight="1" outlineLevel="1">
      <c r="A174" s="42"/>
      <c r="B174" s="149" t="s">
        <v>99</v>
      </c>
      <c r="C174" s="44" t="s">
        <v>4</v>
      </c>
      <c r="D174" s="45">
        <v>16</v>
      </c>
      <c r="E174" s="183"/>
      <c r="F174" s="66" t="str">
        <f>IF(AND(D174&lt;&gt;"",E174&lt;&gt;""),ROUND($D174*E174,2),"-")</f>
        <v>-</v>
      </c>
      <c r="G174" s="47"/>
      <c r="H174" s="48"/>
    </row>
    <row r="175" spans="1:8" s="18" customFormat="1" ht="15" customHeight="1">
      <c r="A175" s="20"/>
      <c r="B175" s="21"/>
      <c r="C175" s="21"/>
      <c r="D175" s="22"/>
      <c r="E175" s="23"/>
      <c r="F175" s="24"/>
      <c r="G175" s="47"/>
      <c r="H175" s="19"/>
    </row>
    <row r="176" spans="1:8" s="49" customFormat="1" ht="142.5" outlineLevel="1">
      <c r="A176" s="42" t="s">
        <v>96</v>
      </c>
      <c r="B176" s="96" t="s">
        <v>100</v>
      </c>
      <c r="C176" s="51"/>
      <c r="D176" s="52"/>
      <c r="E176" s="53"/>
      <c r="F176" s="84"/>
      <c r="G176" s="47"/>
      <c r="H176" s="48"/>
    </row>
    <row r="177" spans="1:8" s="49" customFormat="1" ht="15" customHeight="1" outlineLevel="1">
      <c r="A177" s="42"/>
      <c r="B177" s="149" t="s">
        <v>89</v>
      </c>
      <c r="C177" s="44" t="s">
        <v>36</v>
      </c>
      <c r="D177" s="45">
        <v>515</v>
      </c>
      <c r="E177" s="183"/>
      <c r="F177" s="66" t="str">
        <f>IF(AND(D177&lt;&gt;"",E177&lt;&gt;""),ROUND($D177*E177,2),"-")</f>
        <v>-</v>
      </c>
      <c r="G177" s="47"/>
      <c r="H177" s="48"/>
    </row>
    <row r="178" spans="1:8" s="49" customFormat="1" ht="6.95" customHeight="1" outlineLevel="1">
      <c r="A178" s="42"/>
      <c r="B178" s="96"/>
      <c r="C178" s="61"/>
      <c r="D178" s="69"/>
      <c r="E178" s="70"/>
      <c r="F178" s="64"/>
      <c r="G178" s="47"/>
      <c r="H178" s="48"/>
    </row>
    <row r="179" spans="1:8" s="49" customFormat="1" ht="15" customHeight="1" outlineLevel="1">
      <c r="A179" s="106"/>
      <c r="B179" s="139" t="s">
        <v>101</v>
      </c>
      <c r="C179" s="139"/>
      <c r="D179" s="139"/>
      <c r="E179" s="109"/>
      <c r="F179" s="110">
        <f>SUM(F149:F177)</f>
        <v>0</v>
      </c>
      <c r="G179" s="47"/>
      <c r="H179" s="48"/>
    </row>
    <row r="180" spans="1:8" s="49" customFormat="1" ht="15" customHeight="1" outlineLevel="1">
      <c r="A180" s="42"/>
      <c r="D180" s="150"/>
      <c r="E180" s="53"/>
      <c r="F180" s="112"/>
      <c r="G180" s="47"/>
      <c r="H180" s="48"/>
    </row>
    <row r="181" spans="1:8" s="49" customFormat="1" ht="15" customHeight="1" outlineLevel="1">
      <c r="A181" s="42"/>
      <c r="D181" s="150"/>
      <c r="E181" s="53"/>
      <c r="F181" s="112"/>
      <c r="G181" s="47"/>
      <c r="H181" s="48"/>
    </row>
    <row r="182" spans="1:8" s="49" customFormat="1" ht="15" customHeight="1" outlineLevel="1" thickBot="1">
      <c r="A182" s="42"/>
      <c r="D182" s="150"/>
      <c r="E182" s="53"/>
      <c r="F182" s="112"/>
      <c r="G182" s="47"/>
      <c r="H182" s="48"/>
    </row>
    <row r="183" spans="1:8" s="18" customFormat="1" ht="45" customHeight="1" thickTop="1" thickBot="1">
      <c r="A183" s="12" t="s">
        <v>17</v>
      </c>
      <c r="B183" s="13" t="s">
        <v>18</v>
      </c>
      <c r="C183" s="14" t="s">
        <v>19</v>
      </c>
      <c r="D183" s="15" t="s">
        <v>0</v>
      </c>
      <c r="E183" s="16" t="s">
        <v>20</v>
      </c>
      <c r="F183" s="17" t="s">
        <v>21</v>
      </c>
      <c r="G183" s="47"/>
      <c r="H183" s="19"/>
    </row>
    <row r="184" spans="1:8" s="49" customFormat="1" ht="15" customHeight="1" outlineLevel="1" thickTop="1">
      <c r="A184" s="42"/>
      <c r="B184" s="150"/>
      <c r="C184" s="150"/>
      <c r="D184" s="150"/>
      <c r="E184" s="53"/>
      <c r="F184" s="112"/>
      <c r="G184" s="47"/>
      <c r="H184" s="48"/>
    </row>
    <row r="185" spans="1:8" s="49" customFormat="1" ht="15" customHeight="1" outlineLevel="1">
      <c r="A185" s="42"/>
      <c r="B185" s="150"/>
      <c r="C185" s="150"/>
      <c r="D185" s="150"/>
      <c r="E185" s="53"/>
      <c r="F185" s="112"/>
      <c r="G185" s="47"/>
      <c r="H185" s="48"/>
    </row>
    <row r="186" spans="1:8" ht="15" customHeight="1" outlineLevel="1">
      <c r="A186" s="25" t="s">
        <v>30</v>
      </c>
      <c r="B186" s="26" t="s">
        <v>102</v>
      </c>
      <c r="C186" s="27"/>
      <c r="D186" s="28"/>
      <c r="E186" s="29"/>
      <c r="F186" s="30"/>
      <c r="G186" s="47"/>
    </row>
    <row r="187" spans="1:8" ht="15" customHeight="1" outlineLevel="1">
      <c r="A187" s="25"/>
      <c r="B187" s="26"/>
      <c r="C187" s="27"/>
      <c r="D187" s="28"/>
      <c r="E187" s="29"/>
      <c r="F187" s="30"/>
      <c r="G187" s="47"/>
    </row>
    <row r="188" spans="1:8" s="49" customFormat="1" ht="116.25" customHeight="1" outlineLevel="1">
      <c r="A188" s="42" t="s">
        <v>1</v>
      </c>
      <c r="B188" s="96" t="s">
        <v>103</v>
      </c>
      <c r="C188" s="51"/>
      <c r="D188" s="52"/>
      <c r="E188" s="53"/>
      <c r="F188" s="84"/>
      <c r="G188" s="47"/>
      <c r="H188" s="48"/>
    </row>
    <row r="189" spans="1:8" s="49" customFormat="1" ht="15" customHeight="1" outlineLevel="1">
      <c r="A189" s="42"/>
      <c r="B189" s="149" t="s">
        <v>29</v>
      </c>
      <c r="C189" s="44" t="s">
        <v>4</v>
      </c>
      <c r="D189" s="45">
        <v>45</v>
      </c>
      <c r="E189" s="183"/>
      <c r="F189" s="66" t="str">
        <f>IF(AND(D189&lt;&gt;"",E189&lt;&gt;""),ROUND($D189*E189,2),"-")</f>
        <v>-</v>
      </c>
      <c r="G189" s="47"/>
      <c r="H189" s="48"/>
    </row>
    <row r="190" spans="1:8" s="49" customFormat="1" ht="6.95" customHeight="1" outlineLevel="1">
      <c r="A190" s="42"/>
      <c r="B190" s="96"/>
      <c r="C190" s="61"/>
      <c r="D190" s="69"/>
      <c r="E190" s="70"/>
      <c r="F190" s="64"/>
      <c r="G190" s="47"/>
      <c r="H190" s="48"/>
    </row>
    <row r="191" spans="1:8" s="49" customFormat="1" ht="15" customHeight="1" outlineLevel="1">
      <c r="A191" s="106"/>
      <c r="B191" s="139" t="s">
        <v>144</v>
      </c>
      <c r="C191" s="139"/>
      <c r="D191" s="139"/>
      <c r="E191" s="109"/>
      <c r="F191" s="110">
        <f>SUM(F189)</f>
        <v>0</v>
      </c>
      <c r="G191" s="47"/>
      <c r="H191" s="48"/>
    </row>
    <row r="192" spans="1:8" ht="15" customHeight="1" outlineLevel="1">
      <c r="A192" s="25"/>
      <c r="B192" s="26"/>
      <c r="C192" s="27"/>
      <c r="D192" s="28"/>
      <c r="E192" s="29"/>
      <c r="F192" s="30"/>
      <c r="G192" s="47"/>
    </row>
    <row r="193" spans="1:8" ht="15" customHeight="1" outlineLevel="1">
      <c r="A193" s="25"/>
      <c r="B193" s="26"/>
      <c r="C193" s="27"/>
      <c r="D193" s="28"/>
      <c r="E193" s="29"/>
      <c r="F193" s="30"/>
      <c r="G193" s="47"/>
    </row>
    <row r="194" spans="1:8" ht="15" customHeight="1" outlineLevel="1">
      <c r="A194" s="25"/>
      <c r="B194" s="26"/>
      <c r="C194" s="27"/>
      <c r="D194" s="28"/>
      <c r="E194" s="29"/>
      <c r="F194" s="30"/>
      <c r="G194" s="47"/>
    </row>
    <row r="195" spans="1:8" ht="15" customHeight="1" outlineLevel="1">
      <c r="A195" s="25" t="s">
        <v>32</v>
      </c>
      <c r="B195" s="26" t="s">
        <v>111</v>
      </c>
      <c r="C195" s="27"/>
      <c r="D195" s="28"/>
      <c r="E195" s="29"/>
      <c r="F195" s="30"/>
      <c r="G195" s="47"/>
    </row>
    <row r="196" spans="1:8" ht="15" customHeight="1" outlineLevel="1">
      <c r="A196" s="25"/>
      <c r="B196" s="26"/>
      <c r="C196" s="27"/>
      <c r="D196" s="28"/>
      <c r="E196" s="29"/>
      <c r="F196" s="30"/>
      <c r="G196" s="47"/>
    </row>
    <row r="197" spans="1:8" s="49" customFormat="1" ht="116.25" customHeight="1" outlineLevel="1">
      <c r="A197" s="42" t="s">
        <v>1</v>
      </c>
      <c r="B197" s="96" t="s">
        <v>104</v>
      </c>
      <c r="C197" s="51"/>
      <c r="D197" s="52"/>
      <c r="E197" s="53"/>
      <c r="F197" s="84"/>
      <c r="G197" s="47"/>
      <c r="H197" s="48"/>
    </row>
    <row r="198" spans="1:8" s="49" customFormat="1" ht="15" customHeight="1" outlineLevel="1">
      <c r="A198" s="42"/>
      <c r="B198" s="149" t="s">
        <v>105</v>
      </c>
      <c r="C198" s="44" t="s">
        <v>106</v>
      </c>
      <c r="D198" s="45">
        <v>1</v>
      </c>
      <c r="E198" s="183"/>
      <c r="F198" s="66" t="str">
        <f>IF(AND(D198&lt;&gt;"",E198&lt;&gt;""),ROUND($D198*E198,2),"-")</f>
        <v>-</v>
      </c>
      <c r="G198" s="47"/>
      <c r="H198" s="48"/>
    </row>
    <row r="199" spans="1:8" ht="15" customHeight="1" outlineLevel="1">
      <c r="A199" s="25"/>
      <c r="B199" s="26"/>
      <c r="C199" s="27"/>
      <c r="D199" s="28"/>
      <c r="E199" s="29"/>
      <c r="F199" s="152"/>
      <c r="G199" s="47"/>
    </row>
    <row r="200" spans="1:8" s="49" customFormat="1" ht="72.75" customHeight="1" outlineLevel="1">
      <c r="A200" s="42" t="s">
        <v>8</v>
      </c>
      <c r="B200" s="96" t="s">
        <v>107</v>
      </c>
      <c r="C200" s="51"/>
      <c r="D200" s="52"/>
      <c r="E200" s="53"/>
      <c r="F200" s="147"/>
      <c r="G200" s="47"/>
      <c r="H200" s="48"/>
    </row>
    <row r="201" spans="1:8" s="49" customFormat="1" ht="15" customHeight="1" outlineLevel="1">
      <c r="A201" s="42"/>
      <c r="B201" s="149" t="s">
        <v>108</v>
      </c>
      <c r="C201" s="44" t="s">
        <v>4</v>
      </c>
      <c r="D201" s="45">
        <v>1</v>
      </c>
      <c r="E201" s="183"/>
      <c r="F201" s="66" t="str">
        <f>IF(AND(D201&lt;&gt;"",E201&lt;&gt;""),ROUND($D201*E201,2),"-")</f>
        <v>-</v>
      </c>
      <c r="G201" s="47"/>
      <c r="H201" s="48"/>
    </row>
    <row r="202" spans="1:8" ht="15" customHeight="1" outlineLevel="1">
      <c r="A202" s="25"/>
      <c r="B202" s="26"/>
      <c r="C202" s="27"/>
      <c r="D202" s="28"/>
      <c r="E202" s="29"/>
      <c r="F202" s="152"/>
      <c r="G202" s="47"/>
    </row>
    <row r="203" spans="1:8" s="49" customFormat="1" outlineLevel="1">
      <c r="A203" s="42" t="s">
        <v>9</v>
      </c>
      <c r="B203" s="96" t="s">
        <v>118</v>
      </c>
      <c r="C203" s="51"/>
      <c r="D203" s="52"/>
      <c r="E203" s="53"/>
      <c r="F203" s="147"/>
      <c r="G203" s="47"/>
      <c r="H203" s="48"/>
    </row>
    <row r="204" spans="1:8" s="49" customFormat="1" ht="28.5" outlineLevel="1">
      <c r="A204" s="42" t="s">
        <v>119</v>
      </c>
      <c r="B204" s="96" t="s">
        <v>122</v>
      </c>
      <c r="C204" s="51"/>
      <c r="D204" s="52"/>
      <c r="E204" s="53"/>
      <c r="F204" s="147"/>
      <c r="G204" s="47"/>
      <c r="H204" s="48"/>
    </row>
    <row r="205" spans="1:8" s="49" customFormat="1" ht="15" customHeight="1" outlineLevel="1">
      <c r="A205" s="42"/>
      <c r="B205" s="149" t="s">
        <v>120</v>
      </c>
      <c r="C205" s="44" t="s">
        <v>106</v>
      </c>
      <c r="D205" s="45">
        <v>1</v>
      </c>
      <c r="E205" s="183"/>
      <c r="F205" s="66" t="str">
        <f>IF(AND(D205&lt;&gt;"",E205&lt;&gt;""),ROUND($D205*E205,2),"-")</f>
        <v>-</v>
      </c>
      <c r="G205" s="47"/>
      <c r="H205" s="48"/>
    </row>
    <row r="206" spans="1:8" ht="15" customHeight="1" outlineLevel="1">
      <c r="A206" s="25"/>
      <c r="B206" s="26"/>
      <c r="C206" s="27"/>
      <c r="D206" s="28"/>
      <c r="E206" s="29"/>
      <c r="F206" s="152"/>
      <c r="G206" s="47"/>
    </row>
    <row r="207" spans="1:8" s="49" customFormat="1" ht="44.45" customHeight="1" outlineLevel="1">
      <c r="A207" s="42" t="s">
        <v>121</v>
      </c>
      <c r="B207" s="96" t="s">
        <v>123</v>
      </c>
      <c r="C207" s="51"/>
      <c r="D207" s="52"/>
      <c r="E207" s="53"/>
      <c r="F207" s="147"/>
      <c r="G207" s="47"/>
      <c r="H207" s="48"/>
    </row>
    <row r="208" spans="1:8" s="49" customFormat="1" ht="15" customHeight="1" outlineLevel="1">
      <c r="A208" s="42"/>
      <c r="B208" s="149" t="s">
        <v>120</v>
      </c>
      <c r="C208" s="44" t="s">
        <v>106</v>
      </c>
      <c r="D208" s="45">
        <v>1</v>
      </c>
      <c r="E208" s="183"/>
      <c r="F208" s="66" t="str">
        <f>IF(AND(D208&lt;&gt;"",E208&lt;&gt;""),ROUND($D208*E208,2),"-")</f>
        <v>-</v>
      </c>
      <c r="G208" s="47"/>
      <c r="H208" s="48"/>
    </row>
    <row r="209" spans="1:8" s="49" customFormat="1" ht="15" customHeight="1" outlineLevel="1">
      <c r="A209" s="42"/>
      <c r="B209" s="128"/>
      <c r="C209" s="51"/>
      <c r="D209" s="52"/>
      <c r="E209" s="53"/>
      <c r="F209" s="147"/>
      <c r="G209" s="47"/>
      <c r="H209" s="48"/>
    </row>
    <row r="210" spans="1:8" s="49" customFormat="1" ht="58.9" customHeight="1" outlineLevel="1">
      <c r="A210" s="42" t="s">
        <v>10</v>
      </c>
      <c r="B210" s="96" t="s">
        <v>137</v>
      </c>
      <c r="C210" s="51"/>
      <c r="D210" s="52"/>
      <c r="E210" s="53"/>
      <c r="F210" s="147"/>
      <c r="G210" s="47"/>
      <c r="H210" s="48"/>
    </row>
    <row r="211" spans="1:8" s="49" customFormat="1" ht="15" customHeight="1" outlineLevel="1">
      <c r="A211" s="42"/>
      <c r="B211" s="149" t="s">
        <v>120</v>
      </c>
      <c r="C211" s="44" t="s">
        <v>106</v>
      </c>
      <c r="D211" s="45">
        <v>1</v>
      </c>
      <c r="E211" s="183"/>
      <c r="F211" s="66" t="str">
        <f>IF(AND(D211&lt;&gt;"",E211&lt;&gt;""),ROUND($D211*E211,2),"-")</f>
        <v>-</v>
      </c>
      <c r="G211" s="47"/>
      <c r="H211" s="48"/>
    </row>
    <row r="212" spans="1:8" ht="15" customHeight="1" outlineLevel="1">
      <c r="A212" s="25"/>
      <c r="B212" s="26"/>
      <c r="C212" s="27"/>
      <c r="D212" s="28"/>
      <c r="E212" s="29"/>
      <c r="F212" s="30"/>
      <c r="G212" s="47"/>
    </row>
    <row r="213" spans="1:8" s="49" customFormat="1" ht="72.75" customHeight="1" outlineLevel="1">
      <c r="A213" s="42" t="s">
        <v>11</v>
      </c>
      <c r="B213" s="96" t="s">
        <v>109</v>
      </c>
      <c r="C213" s="51"/>
      <c r="D213" s="52"/>
      <c r="E213" s="53"/>
      <c r="F213" s="84"/>
      <c r="G213" s="47"/>
      <c r="H213" s="48"/>
    </row>
    <row r="214" spans="1:8" s="49" customFormat="1" ht="15" customHeight="1" outlineLevel="1">
      <c r="A214" s="42"/>
      <c r="B214" s="149" t="s">
        <v>110</v>
      </c>
      <c r="C214" s="44" t="s">
        <v>4</v>
      </c>
      <c r="D214" s="45">
        <v>2</v>
      </c>
      <c r="E214" s="183"/>
      <c r="F214" s="66" t="str">
        <f>IF(AND(D214&lt;&gt;"",E214&lt;&gt;""),ROUND($D214*E214,2),"-")</f>
        <v>-</v>
      </c>
      <c r="G214" s="47"/>
      <c r="H214" s="48"/>
    </row>
    <row r="215" spans="1:8" s="49" customFormat="1" ht="15" customHeight="1" outlineLevel="1">
      <c r="A215" s="42"/>
      <c r="B215" s="128"/>
      <c r="C215" s="51"/>
      <c r="D215" s="52"/>
      <c r="E215" s="53"/>
      <c r="F215" s="147"/>
      <c r="G215" s="47"/>
      <c r="H215" s="48"/>
    </row>
    <row r="216" spans="1:8" s="49" customFormat="1" ht="15" customHeight="1" outlineLevel="1">
      <c r="A216" s="42"/>
      <c r="B216" s="128"/>
      <c r="C216" s="51"/>
      <c r="D216" s="52"/>
      <c r="E216" s="53"/>
      <c r="F216" s="147"/>
      <c r="G216" s="47"/>
      <c r="H216" s="48"/>
    </row>
    <row r="217" spans="1:8" s="49" customFormat="1" ht="15" customHeight="1" outlineLevel="1">
      <c r="A217" s="42"/>
      <c r="B217" s="128"/>
      <c r="C217" s="51"/>
      <c r="D217" s="52"/>
      <c r="E217" s="53"/>
      <c r="F217" s="147"/>
      <c r="G217" s="47"/>
      <c r="H217" s="48"/>
    </row>
    <row r="218" spans="1:8" s="49" customFormat="1" ht="15" customHeight="1" outlineLevel="1">
      <c r="A218" s="42"/>
      <c r="B218" s="128"/>
      <c r="C218" s="51"/>
      <c r="D218" s="52"/>
      <c r="E218" s="53"/>
      <c r="F218" s="147"/>
      <c r="G218" s="47"/>
      <c r="H218" s="48"/>
    </row>
    <row r="219" spans="1:8" s="49" customFormat="1" ht="15" customHeight="1" outlineLevel="1">
      <c r="A219" s="42"/>
      <c r="B219" s="128"/>
      <c r="C219" s="51"/>
      <c r="D219" s="52"/>
      <c r="E219" s="53"/>
      <c r="F219" s="147"/>
      <c r="G219" s="47"/>
      <c r="H219" s="48"/>
    </row>
    <row r="220" spans="1:8" s="49" customFormat="1" ht="15" customHeight="1" outlineLevel="1">
      <c r="A220" s="42"/>
      <c r="B220" s="128"/>
      <c r="C220" s="51"/>
      <c r="D220" s="52"/>
      <c r="E220" s="53"/>
      <c r="F220" s="147"/>
      <c r="G220" s="47"/>
      <c r="H220" s="48"/>
    </row>
    <row r="221" spans="1:8" s="49" customFormat="1" ht="15" customHeight="1" outlineLevel="1">
      <c r="A221" s="42"/>
      <c r="B221" s="128"/>
      <c r="C221" s="51"/>
      <c r="D221" s="52"/>
      <c r="E221" s="53"/>
      <c r="F221" s="147"/>
      <c r="G221" s="47"/>
      <c r="H221" s="48"/>
    </row>
    <row r="222" spans="1:8" s="49" customFormat="1" ht="15" customHeight="1" outlineLevel="1">
      <c r="A222" s="42"/>
      <c r="B222" s="128"/>
      <c r="C222" s="51"/>
      <c r="D222" s="52"/>
      <c r="E222" s="53"/>
      <c r="F222" s="147"/>
      <c r="G222" s="47"/>
      <c r="H222" s="48"/>
    </row>
    <row r="223" spans="1:8" s="49" customFormat="1" ht="15" customHeight="1" outlineLevel="1" thickBot="1">
      <c r="A223" s="42"/>
      <c r="B223" s="128"/>
      <c r="C223" s="51"/>
      <c r="D223" s="52"/>
      <c r="E223" s="53"/>
      <c r="F223" s="147"/>
      <c r="G223" s="47"/>
      <c r="H223" s="48"/>
    </row>
    <row r="224" spans="1:8" s="18" customFormat="1" ht="45" customHeight="1" thickTop="1" thickBot="1">
      <c r="A224" s="12" t="s">
        <v>17</v>
      </c>
      <c r="B224" s="13" t="s">
        <v>18</v>
      </c>
      <c r="C224" s="14" t="s">
        <v>19</v>
      </c>
      <c r="D224" s="15" t="s">
        <v>0</v>
      </c>
      <c r="E224" s="16" t="s">
        <v>20</v>
      </c>
      <c r="F224" s="17" t="s">
        <v>21</v>
      </c>
      <c r="G224" s="47"/>
      <c r="H224" s="19"/>
    </row>
    <row r="225" spans="1:8" s="49" customFormat="1" ht="15" customHeight="1" outlineLevel="1" thickTop="1">
      <c r="A225" s="42"/>
      <c r="B225" s="128"/>
      <c r="C225" s="51"/>
      <c r="D225" s="52"/>
      <c r="E225" s="53"/>
      <c r="F225" s="84"/>
      <c r="G225" s="47"/>
      <c r="H225" s="48"/>
    </row>
    <row r="226" spans="1:8" s="49" customFormat="1" ht="350.25" customHeight="1" outlineLevel="1">
      <c r="A226" s="42" t="s">
        <v>12</v>
      </c>
      <c r="B226" s="128" t="s">
        <v>138</v>
      </c>
      <c r="C226" s="51"/>
      <c r="D226" s="52"/>
      <c r="E226" s="53"/>
      <c r="F226" s="84"/>
      <c r="G226" s="47"/>
      <c r="H226" s="48"/>
    </row>
    <row r="227" spans="1:8" s="49" customFormat="1" ht="15" customHeight="1" outlineLevel="1">
      <c r="A227" s="42"/>
      <c r="B227" s="149" t="s">
        <v>139</v>
      </c>
      <c r="C227" s="44" t="s">
        <v>4</v>
      </c>
      <c r="D227" s="45">
        <v>2</v>
      </c>
      <c r="E227" s="183"/>
      <c r="F227" s="66" t="str">
        <f>IF(AND(D227&lt;&gt;"",E227&lt;&gt;""),ROUND($D227*E227,2),"-")</f>
        <v>-</v>
      </c>
      <c r="G227" s="47"/>
      <c r="H227" s="48"/>
    </row>
    <row r="228" spans="1:8" s="49" customFormat="1" ht="15" customHeight="1" outlineLevel="1">
      <c r="A228" s="42"/>
      <c r="B228" s="128"/>
      <c r="C228" s="51"/>
      <c r="D228" s="52"/>
      <c r="E228" s="53"/>
      <c r="F228" s="84"/>
      <c r="G228" s="47"/>
      <c r="H228" s="48"/>
    </row>
    <row r="229" spans="1:8" s="49" customFormat="1" ht="6.95" customHeight="1" outlineLevel="1">
      <c r="A229" s="42"/>
      <c r="B229" s="96"/>
      <c r="C229" s="61"/>
      <c r="D229" s="69"/>
      <c r="E229" s="70"/>
      <c r="F229" s="64"/>
      <c r="G229" s="47"/>
      <c r="H229" s="48"/>
    </row>
    <row r="230" spans="1:8" s="49" customFormat="1" ht="15" customHeight="1" outlineLevel="1">
      <c r="A230" s="106"/>
      <c r="B230" s="139" t="s">
        <v>145</v>
      </c>
      <c r="C230" s="139"/>
      <c r="D230" s="139"/>
      <c r="E230" s="109"/>
      <c r="F230" s="110">
        <f>SUM(F198:F227)</f>
        <v>0</v>
      </c>
      <c r="G230" s="47"/>
      <c r="H230" s="48"/>
    </row>
    <row r="231" spans="1:8" ht="15" customHeight="1" outlineLevel="1">
      <c r="A231" s="25"/>
      <c r="B231" s="26"/>
      <c r="C231" s="27"/>
      <c r="D231" s="28"/>
      <c r="E231" s="29"/>
      <c r="F231" s="30"/>
      <c r="G231" s="47"/>
    </row>
    <row r="232" spans="1:8" ht="15" customHeight="1" outlineLevel="1">
      <c r="A232" s="25"/>
      <c r="B232" s="26"/>
      <c r="C232" s="27"/>
      <c r="D232" s="28"/>
      <c r="E232" s="29"/>
      <c r="F232" s="30"/>
      <c r="G232" s="47"/>
    </row>
    <row r="233" spans="1:8" ht="15" customHeight="1" outlineLevel="1">
      <c r="A233" s="25"/>
      <c r="B233" s="26"/>
      <c r="C233" s="27"/>
      <c r="D233" s="28"/>
      <c r="E233" s="29"/>
      <c r="F233" s="30"/>
      <c r="G233" s="47"/>
    </row>
    <row r="234" spans="1:8" ht="15" customHeight="1" outlineLevel="1">
      <c r="A234" s="25"/>
      <c r="B234" s="26"/>
      <c r="C234" s="27"/>
      <c r="D234" s="28"/>
      <c r="E234" s="29"/>
      <c r="F234" s="30"/>
      <c r="G234" s="47"/>
    </row>
    <row r="235" spans="1:8" ht="15" customHeight="1" outlineLevel="1">
      <c r="A235" s="25"/>
      <c r="B235" s="26"/>
      <c r="C235" s="27"/>
      <c r="D235" s="28"/>
      <c r="E235" s="29"/>
      <c r="F235" s="30"/>
      <c r="G235" s="47"/>
    </row>
    <row r="236" spans="1:8" ht="15" customHeight="1" outlineLevel="1">
      <c r="A236" s="25"/>
      <c r="B236" s="26"/>
      <c r="C236" s="27"/>
      <c r="D236" s="28"/>
      <c r="E236" s="29"/>
      <c r="F236" s="30"/>
      <c r="G236" s="47"/>
    </row>
    <row r="237" spans="1:8" ht="15" customHeight="1" outlineLevel="1">
      <c r="A237" s="25"/>
      <c r="B237" s="26"/>
      <c r="C237" s="27"/>
      <c r="D237" s="28"/>
      <c r="E237" s="29"/>
      <c r="F237" s="30"/>
      <c r="G237" s="47"/>
    </row>
    <row r="238" spans="1:8" ht="15" customHeight="1" outlineLevel="1">
      <c r="A238" s="25"/>
      <c r="B238" s="26"/>
      <c r="C238" s="27"/>
      <c r="D238" s="28"/>
      <c r="E238" s="29"/>
      <c r="F238" s="30"/>
      <c r="G238" s="47"/>
    </row>
    <row r="239" spans="1:8" s="49" customFormat="1" ht="15" customHeight="1" outlineLevel="1">
      <c r="A239" s="42"/>
      <c r="B239" s="96"/>
      <c r="C239" s="61"/>
      <c r="D239" s="69"/>
      <c r="E239" s="70"/>
      <c r="F239" s="64"/>
      <c r="G239" s="47"/>
      <c r="H239" s="48"/>
    </row>
    <row r="240" spans="1:8" ht="15" customHeight="1">
      <c r="A240" s="153"/>
      <c r="B240" s="153"/>
      <c r="C240" s="153"/>
      <c r="D240" s="153"/>
      <c r="E240" s="153"/>
      <c r="F240" s="153"/>
      <c r="G240" s="47"/>
    </row>
    <row r="241" spans="1:8" ht="15" customHeight="1">
      <c r="A241" s="154"/>
      <c r="B241" s="154"/>
      <c r="C241" s="154"/>
      <c r="D241" s="154"/>
      <c r="E241" s="154"/>
      <c r="F241" s="154"/>
      <c r="G241" s="47"/>
    </row>
    <row r="242" spans="1:8" ht="18" customHeight="1">
      <c r="A242" s="155" t="s">
        <v>33</v>
      </c>
      <c r="B242" s="155"/>
      <c r="C242" s="155"/>
      <c r="D242" s="155"/>
      <c r="E242" s="155"/>
      <c r="F242" s="155"/>
      <c r="G242" s="47"/>
    </row>
    <row r="243" spans="1:8" ht="15" customHeight="1">
      <c r="A243" s="156"/>
      <c r="B243" s="156"/>
      <c r="C243" s="156"/>
      <c r="D243" s="156"/>
      <c r="E243" s="156"/>
      <c r="F243" s="156"/>
      <c r="G243" s="47"/>
    </row>
    <row r="244" spans="1:8" ht="15" customHeight="1">
      <c r="A244" s="157"/>
      <c r="B244" s="157"/>
      <c r="C244" s="158"/>
      <c r="D244" s="159"/>
      <c r="E244" s="159"/>
      <c r="F244" s="160"/>
      <c r="G244" s="47"/>
    </row>
    <row r="245" spans="1:8" ht="24.95" customHeight="1">
      <c r="A245" s="25" t="s">
        <v>22</v>
      </c>
      <c r="B245" s="26" t="s">
        <v>38</v>
      </c>
      <c r="C245" s="161"/>
      <c r="D245" s="162"/>
      <c r="E245" s="162"/>
      <c r="F245" s="163">
        <f>F42</f>
        <v>0</v>
      </c>
      <c r="G245" s="47"/>
    </row>
    <row r="246" spans="1:8" ht="24.95" customHeight="1">
      <c r="A246" s="25" t="s">
        <v>25</v>
      </c>
      <c r="B246" s="26" t="s">
        <v>39</v>
      </c>
      <c r="C246" s="161"/>
      <c r="D246" s="162"/>
      <c r="E246" s="162"/>
      <c r="F246" s="163">
        <f>F74</f>
        <v>0</v>
      </c>
      <c r="G246" s="47"/>
    </row>
    <row r="247" spans="1:8" ht="24.95" customHeight="1">
      <c r="A247" s="25" t="s">
        <v>27</v>
      </c>
      <c r="B247" s="26" t="s">
        <v>113</v>
      </c>
      <c r="C247" s="161"/>
      <c r="D247" s="162"/>
      <c r="E247" s="162"/>
      <c r="F247" s="163">
        <f>F134</f>
        <v>0</v>
      </c>
      <c r="G247" s="47"/>
    </row>
    <row r="248" spans="1:8" ht="35.1" customHeight="1">
      <c r="A248" s="33" t="s">
        <v>28</v>
      </c>
      <c r="B248" s="164" t="s">
        <v>114</v>
      </c>
      <c r="C248" s="164"/>
      <c r="D248" s="164"/>
      <c r="E248" s="164"/>
      <c r="F248" s="165">
        <f>F179</f>
        <v>0</v>
      </c>
      <c r="G248" s="47"/>
    </row>
    <row r="249" spans="1:8" ht="24.95" customHeight="1">
      <c r="A249" s="25" t="s">
        <v>30</v>
      </c>
      <c r="B249" s="164" t="s">
        <v>116</v>
      </c>
      <c r="C249" s="164"/>
      <c r="D249" s="164"/>
      <c r="E249" s="164"/>
      <c r="F249" s="163">
        <f>F191</f>
        <v>0</v>
      </c>
      <c r="G249" s="47"/>
    </row>
    <row r="250" spans="1:8" ht="24.95" customHeight="1">
      <c r="A250" s="166" t="s">
        <v>32</v>
      </c>
      <c r="B250" s="167" t="s">
        <v>115</v>
      </c>
      <c r="C250" s="167"/>
      <c r="D250" s="167"/>
      <c r="E250" s="167"/>
      <c r="F250" s="168">
        <f>F230</f>
        <v>0</v>
      </c>
      <c r="G250" s="47"/>
    </row>
    <row r="251" spans="1:8" s="170" customFormat="1" ht="24.95" customHeight="1">
      <c r="A251" s="26"/>
      <c r="B251" s="169" t="s">
        <v>146</v>
      </c>
      <c r="C251" s="169"/>
      <c r="D251" s="169"/>
      <c r="E251" s="169"/>
      <c r="F251" s="163">
        <f>SUM(F245:F250)</f>
        <v>0</v>
      </c>
      <c r="G251" s="47"/>
      <c r="H251" s="29"/>
    </row>
    <row r="252" spans="1:8" s="170" customFormat="1" ht="24.95" customHeight="1" thickBot="1">
      <c r="A252" s="171"/>
      <c r="B252" s="172" t="s">
        <v>6</v>
      </c>
      <c r="C252" s="172"/>
      <c r="D252" s="172"/>
      <c r="E252" s="172"/>
      <c r="F252" s="173">
        <f>F251*0.25</f>
        <v>0</v>
      </c>
      <c r="G252" s="47"/>
      <c r="H252" s="29"/>
    </row>
    <row r="253" spans="1:8" s="170" customFormat="1" ht="24.95" customHeight="1">
      <c r="A253" s="26"/>
      <c r="B253" s="26"/>
      <c r="C253" s="174" t="s">
        <v>7</v>
      </c>
      <c r="D253" s="174"/>
      <c r="E253" s="174"/>
      <c r="F253" s="163">
        <f>SUM(F251:F252)</f>
        <v>0</v>
      </c>
      <c r="G253" s="47"/>
      <c r="H253" s="29"/>
    </row>
    <row r="254" spans="1:8" ht="15" customHeight="1">
      <c r="A254" s="175"/>
      <c r="B254" s="175"/>
      <c r="C254" s="61"/>
      <c r="D254" s="176"/>
      <c r="E254" s="176"/>
      <c r="F254" s="177"/>
    </row>
    <row r="255" spans="1:8" ht="15" customHeight="1">
      <c r="A255" s="175"/>
      <c r="B255" s="175"/>
      <c r="C255" s="61"/>
      <c r="D255" s="176"/>
      <c r="E255" s="176"/>
      <c r="F255" s="177"/>
    </row>
    <row r="256" spans="1:8" ht="15" customHeight="1">
      <c r="A256" s="175"/>
      <c r="B256" s="175"/>
      <c r="C256" s="61"/>
      <c r="D256" s="176"/>
      <c r="E256" s="176"/>
      <c r="F256" s="177"/>
    </row>
    <row r="257" spans="1:6" ht="15" customHeight="1">
      <c r="A257" s="175"/>
      <c r="B257" s="175"/>
      <c r="C257" s="61"/>
      <c r="D257" s="176"/>
      <c r="E257" s="176"/>
      <c r="F257" s="177"/>
    </row>
    <row r="258" spans="1:6" ht="15" customHeight="1">
      <c r="A258" s="175"/>
      <c r="B258" s="175"/>
      <c r="C258" s="178"/>
      <c r="D258" s="179"/>
      <c r="E258" s="180"/>
      <c r="F258" s="181"/>
    </row>
    <row r="259" spans="1:6" ht="15" customHeight="1">
      <c r="A259" s="175"/>
      <c r="B259" s="175"/>
      <c r="C259" s="182"/>
      <c r="D259" s="182"/>
      <c r="E259" s="182"/>
      <c r="F259" s="182"/>
    </row>
    <row r="260" spans="1:6" ht="15" customHeight="1">
      <c r="A260" s="175"/>
      <c r="B260" s="175"/>
      <c r="C260" s="182"/>
      <c r="D260" s="182"/>
      <c r="E260" s="182"/>
      <c r="F260" s="182"/>
    </row>
    <row r="261" spans="1:6" ht="15" customHeight="1">
      <c r="A261" s="175"/>
      <c r="B261" s="175"/>
      <c r="C261" s="182"/>
      <c r="D261" s="182"/>
      <c r="E261" s="182"/>
      <c r="F261" s="182"/>
    </row>
    <row r="262" spans="1:6" ht="15" customHeight="1">
      <c r="A262" s="175"/>
      <c r="B262" s="175"/>
      <c r="C262" s="61"/>
      <c r="D262" s="176"/>
      <c r="E262" s="176"/>
      <c r="F262" s="177"/>
    </row>
    <row r="263" spans="1:6" ht="15" customHeight="1">
      <c r="A263" s="175"/>
      <c r="B263" s="175"/>
      <c r="C263" s="61"/>
      <c r="D263" s="176"/>
      <c r="E263" s="176"/>
      <c r="F263" s="177"/>
    </row>
    <row r="264" spans="1:6" ht="15" customHeight="1">
      <c r="A264" s="175"/>
      <c r="B264" s="175"/>
      <c r="C264" s="61"/>
      <c r="D264" s="176"/>
      <c r="E264" s="176"/>
      <c r="F264" s="177"/>
    </row>
    <row r="265" spans="1:6" ht="15" customHeight="1">
      <c r="A265" s="175"/>
      <c r="B265" s="175"/>
      <c r="C265" s="61"/>
      <c r="D265" s="176"/>
      <c r="E265" s="176"/>
      <c r="F265" s="177"/>
    </row>
    <row r="266" spans="1:6" ht="15" customHeight="1">
      <c r="A266" s="175"/>
      <c r="B266" s="175"/>
      <c r="C266" s="61"/>
      <c r="D266" s="176"/>
      <c r="E266" s="176"/>
      <c r="F266" s="177"/>
    </row>
    <row r="267" spans="1:6" ht="15" customHeight="1">
      <c r="A267" s="175"/>
      <c r="B267" s="175"/>
      <c r="C267" s="61"/>
      <c r="D267" s="176"/>
      <c r="E267" s="176"/>
      <c r="F267" s="177"/>
    </row>
    <row r="268" spans="1:6" ht="15" customHeight="1">
      <c r="A268" s="175"/>
      <c r="B268" s="175"/>
      <c r="C268" s="61"/>
      <c r="D268" s="176"/>
      <c r="E268" s="176"/>
      <c r="F268" s="177"/>
    </row>
    <row r="269" spans="1:6" ht="15" customHeight="1">
      <c r="A269" s="175"/>
      <c r="B269" s="175"/>
      <c r="C269" s="61"/>
      <c r="D269" s="176"/>
      <c r="E269" s="176"/>
      <c r="F269" s="177"/>
    </row>
    <row r="270" spans="1:6" ht="15" customHeight="1"/>
    <row r="271" spans="1:6" ht="15" customHeight="1"/>
    <row r="272" spans="1:6" ht="15" customHeight="1"/>
    <row r="273" ht="15" customHeight="1"/>
    <row r="274" ht="15" customHeight="1"/>
    <row r="275" ht="15" customHeight="1"/>
    <row r="276" ht="15" customHeight="1"/>
    <row r="277" ht="15" customHeight="1"/>
  </sheetData>
  <sheetProtection algorithmName="SHA-512" hashValue="iLhNgH3tup52QIbqVh6qnaegcI3fdlk15PgZFTQeGMN3GNRkrTgEgtFNHzZMzNMDCZ7W4tovD2Tz0cPgQx8ABQ==" saltValue="3oAaSGOwtzutAZZBdUZLug==" spinCount="100000" sheet="1" objects="1" scenarios="1" formatColumns="0" formatRows="0" selectLockedCells="1"/>
  <mergeCells count="18">
    <mergeCell ref="B230:D230"/>
    <mergeCell ref="B42:D42"/>
    <mergeCell ref="B74:D74"/>
    <mergeCell ref="B134:D134"/>
    <mergeCell ref="B179:D179"/>
    <mergeCell ref="B191:D191"/>
    <mergeCell ref="C261:F261"/>
    <mergeCell ref="A240:F240"/>
    <mergeCell ref="A242:F242"/>
    <mergeCell ref="B251:E251"/>
    <mergeCell ref="B252:E252"/>
    <mergeCell ref="C253:E253"/>
    <mergeCell ref="C258:D258"/>
    <mergeCell ref="C259:F259"/>
    <mergeCell ref="C260:F260"/>
    <mergeCell ref="B248:E248"/>
    <mergeCell ref="B250:E250"/>
    <mergeCell ref="B249:E249"/>
  </mergeCells>
  <pageMargins left="1.2204724409448819" right="0.6692913385826772" top="1.1811023622047245" bottom="0.78740157480314965" header="0.39370078740157483" footer="0.51181102362204722"/>
  <pageSetup paperSize="9" scale="70" orientation="portrait" r:id="rId1"/>
  <headerFooter>
    <oddHeader>&amp;L&amp;G&amp;R&amp;G</oddHeader>
    <oddFooter>&amp;L&amp;9Kostrena, listopad 2021.&amp;CTROŠKOVNIK&amp;R&amp;9&amp;P</oddFooter>
  </headerFooter>
  <rowBreaks count="1" manualBreakCount="1">
    <brk id="239" max="5"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NASLOVNICA</vt:lpstr>
      <vt:lpstr>Troškovnik IGRALIŠTE</vt:lpstr>
      <vt:lpstr>'Troškovnik IGRALIŠTE'!Podrucje_ispisa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Papic</dc:creator>
  <cp:lastModifiedBy>Edgar Margan</cp:lastModifiedBy>
  <cp:lastPrinted>2025-04-22T11:03:30Z</cp:lastPrinted>
  <dcterms:created xsi:type="dcterms:W3CDTF">2015-09-23T11:31:34Z</dcterms:created>
  <dcterms:modified xsi:type="dcterms:W3CDTF">2025-04-23T13:54:39Z</dcterms:modified>
</cp:coreProperties>
</file>